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RVER1\Foto Dokumentacija\+++++ REVIZIJE ZA NATJEČAJ EO 2024 +++++\PROVEDBA\0239 EO VSZ MILANA RUSTANBEGA 17\Nabava radova\"/>
    </mc:Choice>
  </mc:AlternateContent>
  <xr:revisionPtr revIDLastSave="0" documentId="13_ncr:1_{6B859FBE-1DA5-4F1F-80D9-025362C56593}" xr6:coauthVersionLast="47" xr6:coauthVersionMax="47" xr10:uidLastSave="{00000000-0000-0000-0000-000000000000}"/>
  <bookViews>
    <workbookView xWindow="-120" yWindow="-120" windowWidth="29040" windowHeight="15990" tabRatio="591" activeTab="1" xr2:uid="{00000000-000D-0000-FFFF-FFFF00000000}"/>
  </bookViews>
  <sheets>
    <sheet name="OPĆI UVJETI" sheetId="2" r:id="rId1"/>
    <sheet name="TROŠKOVNIK"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J31" i="1"/>
  <c r="F182" i="1"/>
  <c r="J226" i="1" l="1"/>
  <c r="J155" i="1" l="1"/>
  <c r="J132" i="1"/>
  <c r="J125" i="1"/>
  <c r="J89" i="1" l="1"/>
  <c r="J129" i="1" l="1"/>
  <c r="J95" i="1" l="1"/>
  <c r="J83" i="1"/>
  <c r="J199" i="1" l="1"/>
  <c r="J214" i="1"/>
  <c r="J171" i="1" l="1"/>
  <c r="J156" i="1" l="1"/>
  <c r="J154" i="1"/>
  <c r="J153" i="1"/>
  <c r="J152" i="1"/>
  <c r="J86" i="1"/>
  <c r="J113" i="1"/>
  <c r="J110" i="1"/>
  <c r="J80" i="1"/>
  <c r="J66" i="1"/>
  <c r="J50" i="1"/>
  <c r="J133" i="1"/>
  <c r="J229" i="1"/>
  <c r="J223" i="1"/>
  <c r="J220" i="1"/>
  <c r="J217" i="1"/>
  <c r="J211" i="1"/>
  <c r="J196" i="1"/>
  <c r="J193" i="1"/>
  <c r="J190" i="1"/>
  <c r="J182" i="1"/>
  <c r="J179" i="1"/>
  <c r="J168" i="1"/>
  <c r="J165" i="1"/>
  <c r="J162" i="1"/>
  <c r="J159" i="1"/>
  <c r="J143" i="1"/>
  <c r="J140" i="1"/>
  <c r="J136" i="1"/>
  <c r="J126" i="1"/>
  <c r="J107" i="1"/>
  <c r="J104" i="1"/>
  <c r="J101" i="1"/>
  <c r="J92" i="1"/>
  <c r="J35" i="1"/>
  <c r="J53" i="1"/>
  <c r="J231" i="1" l="1"/>
  <c r="J249" i="1" s="1"/>
  <c r="J115" i="1"/>
  <c r="J239" i="1" s="1"/>
  <c r="J173" i="1"/>
  <c r="J243" i="1" s="1"/>
  <c r="J201" i="1"/>
  <c r="J247" i="1" s="1"/>
  <c r="J145" i="1"/>
  <c r="J241" i="1" s="1"/>
  <c r="J184" i="1"/>
  <c r="J245" i="1" s="1"/>
  <c r="J73" i="1" l="1"/>
  <c r="J77" i="1"/>
  <c r="J76" i="1"/>
  <c r="J70" i="1"/>
  <c r="J56" i="1"/>
  <c r="J67" i="1"/>
  <c r="J63" i="1"/>
  <c r="J60" i="1"/>
  <c r="J59" i="1"/>
  <c r="J44" i="1"/>
  <c r="J47" i="1"/>
  <c r="J41" i="1"/>
  <c r="J28" i="1"/>
  <c r="J25" i="1"/>
  <c r="J38" i="1" l="1"/>
  <c r="J97" i="1" s="1"/>
  <c r="J237" i="1" s="1"/>
  <c r="I252" i="1" l="1"/>
  <c r="I254" i="1" s="1"/>
  <c r="H256" i="1" s="1"/>
</calcChain>
</file>

<file path=xl/sharedStrings.xml><?xml version="1.0" encoding="utf-8"?>
<sst xmlns="http://schemas.openxmlformats.org/spreadsheetml/2006/main" count="398" uniqueCount="187">
  <si>
    <t xml:space="preserve">          1. OPĆI UVJETI</t>
  </si>
  <si>
    <t xml:space="preserve">              1.1. Jedinične cijene</t>
  </si>
  <si>
    <t xml:space="preserve">            1.2. Izvedba prema projektu i eventualne izmjene</t>
  </si>
  <si>
    <t>Izvoditelj ne može mjenjati dijelove izvedbe i detalje iz projekta bez odobrenja autora projekta.</t>
  </si>
  <si>
    <t xml:space="preserve">            1.3. Osiguranje radova</t>
  </si>
  <si>
    <t>Izvoditelj je dužan o svom trošku osigurati čuvanje gradilišta, svih postrojenja, objekata, materijala, alata strojeva i sl., kako svojih tako i kooperanata. Nadzor na čuvanju pada na teret izvoditelja i on je odgovoran za svaku štetu ili krađu nastalu s ovog osnova.</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</si>
  <si>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t>
  </si>
  <si>
    <t>Tijekom izvođenja radova gradilište se mora održavati u najvećem mogućem redu i čistoći.</t>
  </si>
  <si>
    <t>m2</t>
  </si>
  <si>
    <t>a'</t>
  </si>
  <si>
    <t>kom</t>
  </si>
  <si>
    <t>m1</t>
  </si>
  <si>
    <t>Radove može izvoditi samo kvalificirana i obučena radna snaga. Svi radnici morju imati liječničku svjedožbu koja im dopušta rad na velikoj visini. Sve mora biti kvalitetno i solidno izvedeno, a ugrađeni dijelovi moraju djelovati kao homogeno srašteni s podlogom ugradbe.  Za sve radove dobave i ugradbe svojih kooperanata i dobavljača, investitoru garantira  iskjlučivo izvoditelj, kao ugovorni nosioc svih radova. Izvoditelj u potpunosti odgovara za ispravnost izvršene isporuke svih ugrađenih elemenata, jedini je odgovoran za eventualno loš rad ili lošu kvalitetu dobavljenog matrijala ugradbe, bilo krivnjom trgovačke mreže ili svojih kooperanata</t>
  </si>
  <si>
    <t>Izvoditelj je dužan dobaviti materijale sukladno tehničkim karakteristikama iz projketa i u skladu s pripadajućim Izjavama o sukladnosti dobivenim od strane dobavljača materijala, a sve prema važećim zakonima i propisima te programu kontrole i osiguranja kakvoće  upotrebljenih materijala i izvedbe konstrukcije.  Sve karakteristike materijala pri dostavi na gradilište treba upisivati  u Građevinski dnevnik i dostaviti Nadzornom inženjeru na uvid  i odobrenje,  kako bi na kraju radova kod primopredaje sve bilo  uručeno investitoru .</t>
  </si>
  <si>
    <t>Način obračuna određuju ugovorom  investitor i izvoditelj. U opisu radova opisan je način kako i iz kojih se materijala imaju izvesti pojedini radovi. Za slučaj da opis pojedinih radova po mišljenju izvoditelja ili bilo kojeg trećeg  kompetentnog lica nije potpun, izvoditelj je predmetne radove dužan izvesti svrsishodno i u skladu s važećim normama i standardima, te prema uzancama.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radova. U slučaju nedovoljno ili nejasno opisanog načina obračuna,  zatražit će se uputa nadzornog inženjera i primjeniti  odredbe važećih normi, standarda i propisa.</t>
  </si>
  <si>
    <r>
      <t xml:space="preserve">             2.5.  Svi ugrađeni materijali moraju biti u skladu sa HRN i Izjavi o sukladnosti.  Ako za neke materijale ne postoje važeća HR norma,  potrebno je da isti budu u skladu sa jednim od navedenih standarda: DIN, UNI, ǛNORM, SIS - odnosno prema tehničkim karakteristikama iz projekta.</t>
    </r>
    <r>
      <rPr>
        <b/>
        <sz val="10"/>
        <rFont val="Calibri"/>
        <family val="2"/>
        <charset val="238"/>
      </rPr>
      <t xml:space="preserve"> </t>
    </r>
  </si>
  <si>
    <t>Jedinične cijene pojedinih stavki radova sadržavaju troškove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putem  faktora izvođača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prenosa istovara i utovara građevinskog materijala na gradilištu;
- troškove i takse privremenih priključaka instalacija vodovoda, kanalizacije, elektrike i telefona;
- sve troškove osiguranja nesmetanog prometa vozila i pješaka, troškove prometnih rješenja i signalizacije;
- sve troškove zaštite na radu za sve zaposlene djelatnike;
- sve troškove pomoćnih sredstava, alata,skela oplata, strojeva, troškove najma istih i slično;
- sve troškove čuvanja raslinja, podzemnih i nadzemnih instalacija i susjednih objekata, uključujući sva potrebna zaštitna sredstva;
- sve troškove izrade uzoraka boja materijala i obrada;
- sve troškove čišćenja gradilišta u toku radova;
- sve troškove ispitivanja kvalitete radova i pribavljanja atesta;
- sve troškove vezane na zatvaranje gradilišta, otklanjanje svih otpadaka i ostataka materijala, inventara, i sl.</t>
  </si>
  <si>
    <t>Izvoditelj je dužan o svom trošku osigurati radove i objekt od štetnog upliva vremenskih i elementarnih nepogoda i svih ostalih mogućih šteta i oštećenja za vrijeme trajanja ugovorenih radova, sve do uspješnog tehničkog prijema, odnosno ishođenja uporabne dozvole, odnosno do primopredaje izvršenih radova.
Svaka šteta koja bi bila prouzročena na gradilištu u toku izvođenja radova, na susjednim  objektima ili prometnicama, vozilima ili pješacima, pada na teret izvoditelja koji je dužan nastalu štetu odstraniti ili nadoknaditi u najkraćem mogućem vremenu.</t>
  </si>
  <si>
    <t xml:space="preserve">             1.4.  Čuvanje gradilišta</t>
  </si>
  <si>
    <t xml:space="preserve">             2.1.  Prilikom izvedbe ugovorenih radova izvoditelj je dužan pridržavati se odredbi važećih propisa,  normi, standarda i uzanci, te sve radove izvesti kvalitetno i solidno.</t>
  </si>
  <si>
    <t xml:space="preserve">R E K A P I T U L A C I J A  </t>
  </si>
  <si>
    <t>4.1.    OPĆI UVJETI ZA IZVOĐENJE RADOVA OBUHVAĆENIH OVIM TROŠKOVNIKOM</t>
  </si>
  <si>
    <t xml:space="preserve">            1.5.  Postrojenja za rad</t>
  </si>
  <si>
    <t xml:space="preserve">            1.6.  Kvaliteta izvedbe radova</t>
  </si>
  <si>
    <t xml:space="preserve">            1.7.  Čišćenje gradilišta</t>
  </si>
  <si>
    <t xml:space="preserve">            1.8.  Dokaz kvalitete za materijal i izvedene radove</t>
  </si>
  <si>
    <t xml:space="preserve">           1.9.  Obračun izvedenih radova</t>
  </si>
  <si>
    <t>4.2.     TEHNIČKI UVJETI ZA IZVEDBU RADOVA</t>
  </si>
  <si>
    <t xml:space="preserve">              2.2.  Nekvalitetno izvedeni radovi neće se obračunavati sve dok se ne otklone nedostaci. Obračunati i isplatiti se može samo one stavke iz opisa radova za koje je ustanovljeno da su izvedene u potpunosti kvalitetno, tj. samo kada ih je odobrio nadzorni inženjer.</t>
  </si>
  <si>
    <t xml:space="preserve">              2.3.  Ukoliko izvoditelj  do primopredaje objekta ne otkloni uočene nedostatke, a isti nemaju utjecaja na stabilnost i sigurnost izvedenih radova, svi neotklonjeni nedostaci sanirati će se na teret izvoditelja ili će se kod konačnog obračuna odrediti umanjena vrijednost jediničnih cijena za utvrđene nedostatke.</t>
  </si>
  <si>
    <t xml:space="preserve">              2.4.  Svi djelovi izvedenih radova, bilo kao zasebni elementi ili objekti, bilo kao sklopovi, moraju biti izvedeni tako da potpuno odgovaraju namijenjenoj funkciji. Ukoliko bilo koji dio objekta, ne može biti u funkciji zbog propusta projekta, a na taj propust izvoditelj nije ukazao prije potpisivanja ugovora o izvođenju radova, dužan je taj dio dovesti u funkciju o svom trošku.</t>
  </si>
  <si>
    <t>paušal</t>
  </si>
  <si>
    <t>Montaža          -</t>
  </si>
  <si>
    <t xml:space="preserve">Demontaža          -   </t>
  </si>
  <si>
    <r>
      <rPr>
        <b/>
        <sz val="10"/>
        <rFont val="Calibri"/>
        <family val="2"/>
        <charset val="238"/>
      </rPr>
      <t>ORGANIZACIJA GRADILIŠTA</t>
    </r>
    <r>
      <rPr>
        <sz val="10"/>
        <rFont val="Calibri"/>
        <family val="2"/>
        <charset val="238"/>
      </rPr>
      <t xml:space="preserve">
Organizacija gradilišta, izrada ploče gradilišta, izvedba privremenih priključaka gradilišta, (postava kontrolnog mjerila za potrošnju vode -opskrba vodom, električnom energijom), izvedba skladišta za deponiranje alata i materijala i sl.</t>
    </r>
  </si>
  <si>
    <r>
      <rPr>
        <b/>
        <sz val="10"/>
        <rFont val="Calibri"/>
        <family val="2"/>
        <charset val="238"/>
      </rPr>
      <t xml:space="preserve">LIJEVANO ŽELJEZNI OLUCI
</t>
    </r>
    <r>
      <rPr>
        <sz val="10"/>
        <rFont val="Calibri"/>
        <family val="2"/>
        <charset val="238"/>
      </rPr>
      <t>Demontaža lijevano željeznih oluka pri tlu zgrade visine 1,2 m, te ponovna ugradnja na postojeću horizontalnu odvodnu cijev u tlu s novim koljenom. U cijeni je uključeno štemanje betonskog pločnika uz zgradu na mjestu vađenja i nove pozicije cijevi, te sidrenje cijevi u zid nakon fasadne toplinske obloge i spajanje s novom vertikalom oluka. Obračun po komadu premještene lijevano željezne cijevi sa svim preinakama i stavljanjem u funkciju. 
Demontaža vertikalnih oluka  i odvoz na gradski deponij,vertikalnih oluka  i odvoz na gradski deponij, skupa sa kotlićima i svim pričvrsnim obujmicama sidrenim u fasadi zida, uklanjanje svih sidrenih vijaka s tiplama. Obračun lijevano željeznih cijevi pri tlu obračunat u posebnoj stavci.
Obračun po m1 demontiranog oluka.</t>
    </r>
  </si>
  <si>
    <r>
      <rPr>
        <b/>
        <sz val="10"/>
        <rFont val="Calibri"/>
        <family val="2"/>
        <charset val="238"/>
      </rPr>
      <t>RUBNI LIMENI OPŠAVI - DEMONTAŽA</t>
    </r>
    <r>
      <rPr>
        <sz val="10"/>
        <rFont val="Calibri"/>
        <family val="2"/>
        <charset val="238"/>
      </rPr>
      <t xml:space="preserve">
Demontaža krovnih rubnih limenih opšava sa zabatnih zidova i odvoz na gradski deponij. 
Obračun po m1 demontiranog opšava.</t>
    </r>
  </si>
  <si>
    <r>
      <rPr>
        <b/>
        <sz val="10"/>
        <rFont val="Calibri"/>
        <family val="2"/>
        <charset val="238"/>
      </rPr>
      <t>PROZORSKE KLUPICE - DEMONTAŽA</t>
    </r>
    <r>
      <rPr>
        <sz val="10"/>
        <rFont val="Calibri"/>
        <family val="2"/>
        <charset val="238"/>
      </rPr>
      <t xml:space="preserve">
Demontaža  svih prozorskih klupčica bez obzira da li su limene, pocinčane, Al-u ili kamene. Uklanjanje izvesti pažljivo bez nepotrebnog oštećivanja zida.  U cijeni je uklanjanje postojećeg pričvrsnog materijala, kao drvenih pakni, vijaka s tiplima i slično.  Obračun po m1, bez obzira na razvijenu širinu i način pričvršćenja. </t>
    </r>
  </si>
  <si>
    <r>
      <rPr>
        <b/>
        <sz val="10"/>
        <rFont val="Calibri"/>
        <family val="2"/>
        <charset val="238"/>
      </rPr>
      <t>LIMENE POKLOPNICE NA BALKONIMA - DEMONTAŽA</t>
    </r>
    <r>
      <rPr>
        <sz val="10"/>
        <rFont val="Calibri"/>
        <family val="2"/>
        <charset val="238"/>
      </rPr>
      <t xml:space="preserve">
Demontaža limenih poklopnicama na niskim parapetima, ispod željezne ograde na lođama, te odvoz na gradski deponij. 
Obračun po m1 demontirane limene poklopnice.</t>
    </r>
  </si>
  <si>
    <r>
      <rPr>
        <b/>
        <sz val="10"/>
        <rFont val="Calibri"/>
        <family val="2"/>
        <charset val="238"/>
      </rPr>
      <t>GROMOBRANSKA INSTALACIJA - DEMONTAŽA</t>
    </r>
    <r>
      <rPr>
        <sz val="10"/>
        <rFont val="Calibri"/>
        <family val="2"/>
        <charset val="238"/>
      </rPr>
      <t xml:space="preserve">
Demontaža postojeće vertikalne i horizontalne instalacije zaštite od munje, uključujući sve nosače i spojnice, te odvoz na gradski deponij. Demontira sa instalacija do krova - do spojnice iznad horizontalnog krovnog oluka. Obračun po m1 demontirane instalacije.</t>
    </r>
  </si>
  <si>
    <r>
      <rPr>
        <b/>
        <sz val="10"/>
        <rFont val="Calibri"/>
        <family val="2"/>
        <charset val="238"/>
      </rPr>
      <t>VERTIKALNI OLUCI  - DEMONTAŽA</t>
    </r>
    <r>
      <rPr>
        <sz val="10"/>
        <rFont val="Calibri"/>
        <family val="2"/>
        <charset val="238"/>
      </rPr>
      <t xml:space="preserve">
Demontaža vertikalnih oluka i odvoz na gradski deponij, skupa sa kotlićima, fazonskim elementima i svim pričvrsnim obujmicama sidrenim u fasadi zida, uklanjanje svih sidrenih vijaka s tiplama. Obračun lijevano željeznih cijevi pri tlu obračunat u posebnoj stavci.
Obračun po m1 demontiranog oluka.</t>
    </r>
  </si>
  <si>
    <r>
      <rPr>
        <b/>
        <sz val="10"/>
        <rFont val="Calibri"/>
        <family val="2"/>
        <charset val="238"/>
      </rPr>
      <t>LIMENA OBLOGA (PRIZEMLJE - 1. KAT) - DEMONTAŽA</t>
    </r>
    <r>
      <rPr>
        <sz val="10"/>
        <rFont val="Calibri"/>
        <family val="2"/>
        <charset val="238"/>
      </rPr>
      <t xml:space="preserve">
Demontaža postojeće horizontalne limene obloge na spoju prizemlja i 1. kata. U cijeni sav potreban rad, horizontalni i vertikalni prijenos, te odvoz na deponij. Obračun po m1.</t>
    </r>
  </si>
  <si>
    <r>
      <rPr>
        <b/>
        <sz val="10"/>
        <rFont val="Calibri"/>
        <family val="2"/>
        <charset val="238"/>
      </rPr>
      <t>ELEMENTI SA FASADE - DEMONTAŽA - MONTAŽA</t>
    </r>
    <r>
      <rPr>
        <sz val="10"/>
        <rFont val="Calibri"/>
        <family val="2"/>
        <charset val="238"/>
      </rPr>
      <t xml:space="preserve">
Demontaža, te ponovna montaža raznih elemenata sa pročelja zgrade koje je potrebno demontirati kako bi se kvalitetno obradili detalji fasade. Npr.: rasvjeta, utičnice, senzori, police, antene i slično. U cijeni je sav rad, skladištenje, uređenje i ponovna montaža sa svim montažnim materijalom. Obračun po komadu.</t>
    </r>
  </si>
  <si>
    <r>
      <rPr>
        <b/>
        <sz val="10"/>
        <rFont val="Calibri"/>
        <family val="2"/>
        <charset val="238"/>
      </rPr>
      <t>SANACIJA DOTRAJALIH DIJELOVA FASADE</t>
    </r>
    <r>
      <rPr>
        <sz val="10"/>
        <rFont val="Calibri"/>
        <family val="2"/>
        <charset val="238"/>
      </rPr>
      <t xml:space="preserve">
Popravak fasadne površine na mjestima otučene, oslabljene i oštećene žbuke ili oštećenih dijelova fasadne betonske površine na način da se neravnine nastale nakon uklanjanja oštećenih dijelova saniraju uz premaz vidljive armature temeljnim premazom za zaštitu armature i potom premaz veze SN , te u još svježi premaz nanijeti prikladni reparaturni mort ovisno o debljini oštećenja. Plohe zaravnati s plohom postojeće fasadne žbuke do postizanja ravnine podloge prema HRN DIN 18202, te ostaviti da se osuši. Iskazana količina je aproksimativna. 
Obračun po m2 stvarno sanirane površine.</t>
    </r>
  </si>
  <si>
    <r>
      <rPr>
        <b/>
        <sz val="10"/>
        <rFont val="Calibri"/>
        <family val="2"/>
        <charset val="238"/>
      </rPr>
      <t>OTUCANJE DOTRAJALIH DIJELOVA FASADE</t>
    </r>
    <r>
      <rPr>
        <sz val="10"/>
        <rFont val="Calibri"/>
        <family val="2"/>
        <charset val="238"/>
      </rPr>
      <t xml:space="preserve">
Djelomično obijanje stare i dotrajale žbuke sa fasadnih površina i betonskih elemnata, otucanje betona na mjestima gdje je korodirana armatura izbacila zaštitni sloj betona, te odvoz šute na gradski deponij. Skida se samo slabovezujuća žbuka. Ostavlja se sva dobrovezujuća žbuka na fasadnim površinama. Obijena žbuka zbrinjava se sukladno Pravilniku o gospodarenju građevnim otpadom. Iskazana količina je aproksimativna. 
Obračun po m2 otučene fasade i betonskih elemenata.</t>
    </r>
  </si>
  <si>
    <r>
      <rPr>
        <b/>
        <sz val="10"/>
        <rFont val="Calibri"/>
        <family val="2"/>
        <charset val="238"/>
      </rPr>
      <t>KUTNA HIDROIZOLACIJSKA TRAKA NA SPOJU ZIDA I PODA</t>
    </r>
    <r>
      <rPr>
        <sz val="10"/>
        <rFont val="Calibri"/>
        <family val="2"/>
        <charset val="238"/>
      </rPr>
      <t xml:space="preserve">
Dobava hidroizolacijske kutne trake i izvedba hidroizolacije vanjskog kutnog spoja vertikalne plohe zida zgrade s horizontalnim betonskim nogostupom uz zgradu, po cijelom opsegu.  Izolacija se postavlja na prethodno zidarski očišćen i saniran zid i betonski pod. 
Stavka se izvodi i na lođama na spoju zida i poda, s time da treba paziti da hidroizolacija ne izađe izvan debljine toplinske izolacije. 
Na suhu podlogu s metalnom gladilicom izvesti hidroizolacijski  1. premaz, zatim umetnuti rubnu kutnu traku i potom 2. sloj premaza. Ukupna debljina ne smije biti tanja od  2 mm.  Nakon 24 sata, kada je suho, može se nastaviti s polaganjem XPS ploča u području sokla. Jedinična cijena uključuje sav potreban rad i materijal za izvođenje svih faza radova za potpuno dovršenje opisanog rada. Izvesti sve u skladu s uputama proizvođača. 
Obračun po m1 izvedene hidroizolacijske trake.</t>
    </r>
  </si>
  <si>
    <t xml:space="preserve">A.1. </t>
  </si>
  <si>
    <t xml:space="preserve">A.2. </t>
  </si>
  <si>
    <t>A.3.</t>
  </si>
  <si>
    <t>A.4.</t>
  </si>
  <si>
    <t>A.5.</t>
  </si>
  <si>
    <t>A.6.</t>
  </si>
  <si>
    <t>A.7.</t>
  </si>
  <si>
    <t>A.8.</t>
  </si>
  <si>
    <t>A.9.</t>
  </si>
  <si>
    <t>A.10.</t>
  </si>
  <si>
    <t>A.11.</t>
  </si>
  <si>
    <t>A.12.</t>
  </si>
  <si>
    <t>A.13.</t>
  </si>
  <si>
    <t>A.14.</t>
  </si>
  <si>
    <t>A.16.</t>
  </si>
  <si>
    <t>A.17.</t>
  </si>
  <si>
    <t>A.18.</t>
  </si>
  <si>
    <t>A.19.</t>
  </si>
  <si>
    <t>A.20.</t>
  </si>
  <si>
    <t xml:space="preserve">  UKUPNO:   </t>
  </si>
  <si>
    <t>A.21.</t>
  </si>
  <si>
    <t>B.1.</t>
  </si>
  <si>
    <t>B.2.</t>
  </si>
  <si>
    <t>B.  ZIDARSKI I IZOLATERSKI RADOVI</t>
  </si>
  <si>
    <t>B.3.</t>
  </si>
  <si>
    <t xml:space="preserve">                           B.  ZIDARSKI I IZOLATERSKI RADOVI</t>
  </si>
  <si>
    <t>C.  FASADERSKI RADOVI</t>
  </si>
  <si>
    <t>C.1.</t>
  </si>
  <si>
    <t>C.2.</t>
  </si>
  <si>
    <t>C.3.</t>
  </si>
  <si>
    <t>C.4.</t>
  </si>
  <si>
    <t>C.5.</t>
  </si>
  <si>
    <t>B.4.</t>
  </si>
  <si>
    <r>
      <rPr>
        <b/>
        <sz val="10"/>
        <rFont val="Calibri"/>
        <family val="2"/>
        <charset val="238"/>
      </rPr>
      <t>KUĆNI BROJ</t>
    </r>
    <r>
      <rPr>
        <sz val="10"/>
        <rFont val="Calibri"/>
        <family val="2"/>
        <charset val="238"/>
      </rPr>
      <t xml:space="preserve">
Demontaža i odvoz na gradski deponij postojećeg kućnog broja.
Nakon završetka radova na fasadi, dobava i montaža nove pločice na kojoj je i natpis ulice i kućni broj. Obračun po komadu.</t>
    </r>
  </si>
  <si>
    <t>A.  PRIPREMNI RADOVI, DEMONTAŽE ČIŠĆENJE, OBIJANJE</t>
  </si>
  <si>
    <t xml:space="preserve">  A.  PRIPREMNI RADOVI, DEMONTAŽE ČIŠĆENJE, OBIJANJE</t>
  </si>
  <si>
    <t>D.  LIMARSKI RADOVI</t>
  </si>
  <si>
    <t xml:space="preserve">                         C.  FASADERSKI RADOVI</t>
  </si>
  <si>
    <t>A.22.</t>
  </si>
  <si>
    <t>Aluminijske klupice dužine  126 cm   (120+3+3)</t>
  </si>
  <si>
    <t>Aluminijske klupice dužine    66 cm   (60+3+3)</t>
  </si>
  <si>
    <t>Aluminijske klupice dužine  146 cm   (140+3+3)</t>
  </si>
  <si>
    <t>Aluminijske klupice dužine  186 cm   (180+3+3)</t>
  </si>
  <si>
    <t>D.1.</t>
  </si>
  <si>
    <t>D.2.</t>
  </si>
  <si>
    <t>D.3.</t>
  </si>
  <si>
    <r>
      <rPr>
        <b/>
        <sz val="10"/>
        <rFont val="Calibri"/>
        <family val="2"/>
        <charset val="238"/>
      </rPr>
      <t>VERTIKALNI OLUCI</t>
    </r>
    <r>
      <rPr>
        <sz val="10"/>
        <rFont val="Calibri"/>
        <family val="2"/>
        <charset val="238"/>
      </rPr>
      <t xml:space="preserve">
Dobava materijal i izvedba okrugle odvodne vertikalne cijevi fi 125 mm, skupa s pocinčanim i plastificiranim obujmicama, montaža na zid preko nove toplinske izolacije i izvedba spojeva s horizontalnim krovnim žlijebom kao i spojeva na lijevano željeznu cijev koja je spojena na vanjsku oborinsku kanalizaciju. Obračun po m1 gotove vertikale u funkciji. Svaki spoj se računa kao 1 m1.</t>
    </r>
  </si>
  <si>
    <t>D.4.</t>
  </si>
  <si>
    <t>D.5.</t>
  </si>
  <si>
    <t xml:space="preserve">                         D.  LIMARSKI RADOVI</t>
  </si>
  <si>
    <t>C.6.</t>
  </si>
  <si>
    <t>E.  KAMENARSKI RADOVI</t>
  </si>
  <si>
    <t>D.6.</t>
  </si>
  <si>
    <t xml:space="preserve">                         E.  KAMENARSKI RADOVI</t>
  </si>
  <si>
    <t>F.  LIČILAČKI RADOVI</t>
  </si>
  <si>
    <t>F.1.</t>
  </si>
  <si>
    <t>F.2.</t>
  </si>
  <si>
    <t>F.3.</t>
  </si>
  <si>
    <r>
      <rPr>
        <b/>
        <sz val="10"/>
        <rFont val="Calibri"/>
        <family val="2"/>
        <charset val="238"/>
      </rPr>
      <t>LIČENJE RUKOHVATA</t>
    </r>
    <r>
      <rPr>
        <sz val="10"/>
        <rFont val="Calibri"/>
        <family val="2"/>
        <charset val="238"/>
      </rPr>
      <t xml:space="preserve">
Isto kao stavka F.1., samo ličenje rukohvata na prilaznom stubištu. Rukohvat je kvadratni  šuplji profil 40x40 mm, dužine 330 cm.
Obračun po komadu.</t>
    </r>
  </si>
  <si>
    <t>F.4.</t>
  </si>
  <si>
    <t>G.1.</t>
  </si>
  <si>
    <t>G.2.</t>
  </si>
  <si>
    <t>G.3.</t>
  </si>
  <si>
    <r>
      <rPr>
        <b/>
        <sz val="10"/>
        <rFont val="Calibri"/>
        <family val="2"/>
        <charset val="238"/>
      </rPr>
      <t>LIČENJE LIJEVANO ŽELJEZNIH CIJEVI OLUKA</t>
    </r>
    <r>
      <rPr>
        <sz val="10"/>
        <rFont val="Calibri"/>
        <family val="2"/>
        <charset val="238"/>
      </rPr>
      <t xml:space="preserve">
Skidanje starog naličja mehaničkim ili kemijskim putem,  čišćenje zahrđalih površina, dvostruki premaz temeljnom bojom te ličenje u 2 sloja akrilnim premazom za vanjsku upotrebu željeznih cijevi vertikalnog oluka. Posao izvesti primjereno uredno i estetski prihvatljivo. Cijev Ø125 mm, visine 120 cm. Obračun po komadu.</t>
    </r>
  </si>
  <si>
    <r>
      <rPr>
        <b/>
        <sz val="10"/>
        <rFont val="Calibri"/>
        <family val="2"/>
        <charset val="238"/>
      </rPr>
      <t xml:space="preserve">REVIZIONI OTVORI GROMOBRANSKE INSTALACIJE
</t>
    </r>
    <r>
      <rPr>
        <sz val="10"/>
        <rFont val="Calibri"/>
        <family val="2"/>
        <charset val="238"/>
      </rPr>
      <t>Dobava i ugradnja novih revizionih otvora gromobranske instalacije (na pozicijama mjernih spojeva), dimenzija 15×20 cm.
Obračun po komadu.</t>
    </r>
  </si>
  <si>
    <r>
      <rPr>
        <b/>
        <sz val="10"/>
        <rFont val="Calibri"/>
        <family val="2"/>
        <charset val="238"/>
      </rPr>
      <t>BETONIRANJE LIJEVANO ŽELJEZNIH CIJEVI</t>
    </r>
    <r>
      <rPr>
        <sz val="10"/>
        <rFont val="Calibri"/>
        <family val="2"/>
        <charset val="238"/>
      </rPr>
      <t xml:space="preserve">
Zidarska sanacija betonskog nogostupa oko odvodne lijevano želježne cijevi nakon ponovne ugradnje. Nakon betoniranja plohu završiti cementnom glazurom. Obračun po komadu.</t>
    </r>
  </si>
  <si>
    <r>
      <rPr>
        <b/>
        <sz val="10"/>
        <rFont val="Calibri"/>
        <family val="2"/>
        <charset val="238"/>
      </rPr>
      <t>UPOJNI BUNARI</t>
    </r>
    <r>
      <rPr>
        <sz val="10"/>
        <rFont val="Calibri"/>
        <family val="2"/>
        <charset val="238"/>
      </rPr>
      <t xml:space="preserve">
Štemanje betonskog pločnika uz zgradu, iskop terena III. I IV. kategorije za izradu upojnih bunara za odvod kondenzata od vanjskih klima uređaja, dimenzija 60x60 cm i dubine 60 cm. Bunar obložiti geotekstilom i zatrpati kamenim nabačajem. Jedinična cijena uključuje i zatrpavanje, betoniranje pločnika, te odvoz viška iskopanog materijala na gradski deponij. Nakon betoniranja plohu završiti cementnom glazurom. Obračun po komadu izvedenog upojnog bunara.</t>
    </r>
  </si>
  <si>
    <r>
      <rPr>
        <b/>
        <sz val="10"/>
        <rFont val="Calibri"/>
        <family val="2"/>
        <charset val="238"/>
      </rPr>
      <t>ČIŠĆENJE GRADILIŠTA</t>
    </r>
    <r>
      <rPr>
        <sz val="10"/>
        <rFont val="Calibri"/>
        <family val="2"/>
        <charset val="238"/>
      </rPr>
      <t xml:space="preserve">
Čišćenje gradilišta u toku radova, te detaljno završno čišćenje nakon dovršetka svih radova.
</t>
    </r>
  </si>
  <si>
    <t xml:space="preserve">  B.  ZIDARSKI I IZOLATERSKI RADOVI</t>
  </si>
  <si>
    <t xml:space="preserve">  C.  FASADERSKI RADOVI</t>
  </si>
  <si>
    <t xml:space="preserve">  D.  LIMARSKI RADOVI</t>
  </si>
  <si>
    <t xml:space="preserve">  E.  KAMENARSKI RADOVI</t>
  </si>
  <si>
    <t xml:space="preserve">  F.  LIČILAČKI RADOVI</t>
  </si>
  <si>
    <t xml:space="preserve">                     SVEUKUPNO:   </t>
  </si>
  <si>
    <t xml:space="preserve">                PDV  25 % </t>
  </si>
  <si>
    <t xml:space="preserve">  REKONSTRUKCIJA ZGRADE, SVEUKUPNO SA PDV-om</t>
  </si>
  <si>
    <r>
      <rPr>
        <b/>
        <sz val="10"/>
        <rFont val="Calibri"/>
        <family val="2"/>
        <charset val="238"/>
      </rPr>
      <t xml:space="preserve">KAMENE POKLOPNICE </t>
    </r>
    <r>
      <rPr>
        <sz val="10"/>
        <rFont val="Calibri"/>
        <family val="2"/>
        <charset val="238"/>
      </rPr>
      <t xml:space="preserve">
Dobava, izrada po mjeri i ugradnja kamenih poklopnica na niske parapete ispod ograda lođa iz kvalitetnog granita (Rosabeta) debljine 2 cm. Mjere uzeti na licu mjesta tako da prepust preko gotove fasadne obloge bude 3 cm i paralelan sa plohom zida. Poklopnicu sa donje strane - sa vanjske i unutarnje urezati kao okap na 1 cm od ruba. Ugrađuje se u fleksibilno građevinsko ljepilo, s minimalnim nagibom prema unutarnjoj strani lođe od 1 %. Dimenzije poklopnice su 320 x 20 cm. 
Obračun po komadu pravilno ugrađene poklopnice.</t>
    </r>
  </si>
  <si>
    <t>E.1.</t>
  </si>
  <si>
    <t>E.2.</t>
  </si>
  <si>
    <r>
      <rPr>
        <b/>
        <sz val="10"/>
        <rFont val="Calibri"/>
        <family val="2"/>
        <charset val="238"/>
      </rPr>
      <t>ŠTEMANJE PARAPETNOG ZIDA ISPOD PROZORSKIH KLUPICA</t>
    </r>
    <r>
      <rPr>
        <sz val="10"/>
        <rFont val="Calibri"/>
        <family val="2"/>
        <charset val="238"/>
      </rPr>
      <t xml:space="preserve">
U slučaju nedovoljne visine za ugradnju novih prozorskih klupčina nakon demontaže postojećih prozorskih klupčica, potrebno je dodatno štemati parapetni zid.
U cijenu je uključeno pažljivo štemanje parapetnog zida, poravnavanje podloge, te sanacija eventualne štete unutar stana.  Obračun po m1 otvora.</t>
    </r>
  </si>
  <si>
    <r>
      <rPr>
        <b/>
        <sz val="10"/>
        <rFont val="Calibri"/>
        <family val="2"/>
        <charset val="238"/>
      </rPr>
      <t>LIČENJE OGRADA LOĐA I OGRADE PRILAZNOG STUBIŠTA</t>
    </r>
    <r>
      <rPr>
        <sz val="10"/>
        <rFont val="Calibri"/>
        <family val="2"/>
        <charset val="238"/>
      </rPr>
      <t xml:space="preserve">
Ličenje postojećih  ograda na  lođama i ulaznom stubištu u zgradu, od jednostavnih željeznih profila sa željeznim rukohvatom i nosačima za sušenje rublja, iz kvadratnog  šupljeg profila 40x40 mm i okruglih šipki 30 mm, potrebno je obnoviti  ličilački.  Jedinična cijena m2 uključuje skidanje starog naličja mehaničkim ili kemijskim putem,  čišćenje manjih  zahrđalih površina, dvostruki premaz temeljnom bojom te ličenje u 2 sloja akrilnim premazom za vanjsku upotrebu. Pri radu koristiti zaštitu svih balkonskih površina, kao i novog zida. Posao izvesti primjereno uredno i estetski prihvatljivo. 
Obračun po m2 oličene ograde.</t>
    </r>
  </si>
  <si>
    <r>
      <rPr>
        <b/>
        <sz val="10"/>
        <rFont val="Calibri"/>
        <family val="2"/>
        <charset val="238"/>
      </rPr>
      <t>KLIMA UREĐAJI</t>
    </r>
    <r>
      <rPr>
        <sz val="10"/>
        <rFont val="Calibri"/>
        <family val="2"/>
        <charset val="238"/>
      </rPr>
      <t xml:space="preserve">
Povlačenje (pražnjenje) plina iz sustava klimatizacije te demontaža vanjskih jedinica sa nosivom podkonstrukcijom, označavanje po stanovima, skladištenje, te ponovna montaža vanjskih jedinica "Split" klima uređaja. Spajanje sa unutrašnjim jedinicama, punjenje plinom i podešavanje za ispravan rad. Klima uređaji se montiraju nakon izvedenog završnog sloja na nove nosače. Na vijke se postavljaju distanceri (cijevi) koji držačima ne dozvoljavaju da se vrši pritisak na toplinsku izolaciju i završne elemente (ljepilo i završni sloj). Pri izradi fasade izvođač mora strogo voditi računa da se prodori cijevi i kablova kroz fasadno platno dobro brtve kako ne bi došlo do prodora vode u izolacijski sloj kamene vune. Jediničnom cijenom obuhvaćeni su radovi navedeni u opisu ove stavke. Ukoliko klima uređaj treba servis ili popravak, troškovi tih radova terete vlasnika uređaja.
Radove izvode ovlaštene osobe. Obračun po komadu vanjske jedinice.</t>
    </r>
  </si>
  <si>
    <r>
      <rPr>
        <b/>
        <sz val="10"/>
        <rFont val="Calibri"/>
        <family val="2"/>
        <charset val="238"/>
      </rPr>
      <t>RIGALICE</t>
    </r>
    <r>
      <rPr>
        <sz val="10"/>
        <rFont val="Calibri"/>
        <family val="2"/>
        <charset val="238"/>
      </rPr>
      <t xml:space="preserve">
Izrada i postava rigalica na lođama. Rigalice od inoxa navlače se na postojeće rigalice koje je potrebno skratiti na dužinu od 10 cm. Prije ugradnje novih rigalica, postojeće rigalice je premazati bitumenskim premazom. Nova rigalica se učvršćuje na postojeću pop-nitnama Dimenzije 8 x 8 x 35 cm. Obračun po komadu.</t>
    </r>
  </si>
  <si>
    <r>
      <rPr>
        <b/>
        <sz val="10"/>
        <rFont val="Calibri"/>
        <family val="2"/>
        <charset val="238"/>
      </rPr>
      <t>KERAMIČKI SOKL NA LOĐAMA</t>
    </r>
    <r>
      <rPr>
        <sz val="10"/>
        <rFont val="Calibri"/>
        <family val="2"/>
        <charset val="238"/>
      </rPr>
      <t xml:space="preserve">
Dobava, doprema i izrada sokla od keramičkih pločica na lođama, nakon ugradnje toplinske izolacije. Pločice se lijepe fleksibilnim građevinskim ljepilom za keramiku. U cijenu je uključeno i fugiranje pločica antifungicidnom, vodoodbojnom masom u boji pločica prema odabiru Investitora.
Obračun po m1 ugrađenog sokla.</t>
    </r>
  </si>
  <si>
    <r>
      <rPr>
        <b/>
        <sz val="10"/>
        <rFont val="Calibri"/>
        <family val="2"/>
        <charset val="238"/>
      </rPr>
      <t>ODVODI KONDENZATA KLIMA UREĐAJA</t>
    </r>
    <r>
      <rPr>
        <sz val="10"/>
        <rFont val="Calibri"/>
        <family val="2"/>
        <charset val="238"/>
      </rPr>
      <t xml:space="preserve">
Dobava izrada i postava instalacije odvoda kondenzata sa vanjskih jedinica klima uređaja. Odvodnju izvesti PVC cijevima Ø32 mm. Odvod kondenzata izvodi se prije postave toplinske izolacije na postojeću fasadu, a zatim se postavlja preko toga toplinska izolacija. Vlasnici su obvezni definirati poziciju na kojoj će se izvoditi odvod konedenzata te se svaka naredna postava klima uređaja može izvesti na poziciji gdje je predviđeno mjesto priključenja. 
Na svakoj vertikali u visini priključka kondenzata ugrađuje se fazonski komad sa čepom, s time da čep mora biti u ravnini sa završnom fasadom. Sve komplet finalno montirano uz garantiranu vodonepropusnost. Obračun po m' izvedene instalacije uključujući fazonske komade.</t>
    </r>
  </si>
  <si>
    <r>
      <rPr>
        <b/>
        <sz val="10"/>
        <rFont val="Calibri"/>
        <family val="2"/>
        <charset val="238"/>
      </rPr>
      <t>HIDROIZOLACIJA NADSTREŠNICA IZNAD ULAZA JUŽNOG PROČELJA</t>
    </r>
    <r>
      <rPr>
        <sz val="10"/>
        <rFont val="Calibri"/>
        <family val="2"/>
        <charset val="238"/>
      </rPr>
      <t xml:space="preserve">
Obrada nadstrešnica iznad ulaza zapadnog pročelja premazom dvokomponentne hidroizolacije, UV stabilne.
Obračun po m2 obrađene površine.   </t>
    </r>
  </si>
  <si>
    <r>
      <rPr>
        <b/>
        <sz val="10"/>
        <rFont val="Calibri"/>
        <family val="2"/>
        <charset val="238"/>
      </rPr>
      <t>LIMENI OPŠAV NADSTREŠNICE IZNAD ULAZA JUŽNOG PROČELJA</t>
    </r>
    <r>
      <rPr>
        <sz val="10"/>
        <rFont val="Calibri"/>
        <family val="2"/>
        <charset val="238"/>
      </rPr>
      <t xml:space="preserve">
Izrada dobava i postava limenog opšava nadstrešnice iznad ulaza na zapadnom pročelju, od pocinčanog čel.lima debljine 0,8 mm. 
Obračun po m1.</t>
    </r>
  </si>
  <si>
    <r>
      <rPr>
        <b/>
        <sz val="10"/>
        <rFont val="Calibri"/>
        <family val="2"/>
        <charset val="238"/>
      </rPr>
      <t>GRAĐEVINSKA SKELA</t>
    </r>
    <r>
      <rPr>
        <sz val="10"/>
        <rFont val="Calibri"/>
        <family val="2"/>
        <charset val="238"/>
      </rPr>
      <t xml:space="preserve">
Dobava, montaža i demontaža fasadne skele s postavom zaštitnog platna po cijeloj vanjskoj površini. Skelu izvesti prema važećim tehničkim propisima. Izvođač je dužan naručiti statički proračun skele, nadzor statičara nad izradom skele, te ispunjavanje kontrolnog lista. Jedinična cijena uključuje zaštitno platno tijekom cijelog izvođenja radova, naknadnu demontažu i čišćenje skele. Pridržavati se Zakona o zaštiti na radu, Pravilnika o tehničkim normativima za fasadne skele, te Pravilnika o gospodarenju građevnim otpadom. Skelu treba postaviti tako da se nesmetano može pristupiti radovima na svim pročeljima istovremeno. Skela mora biti propisno popođena i ukrućena, zaštitne ograde i svi korišteni materijali moraju biti potpuno ispravni i ugrađeni sukladno pravilima zaštite na radu. Obračun po m2 stvarno izvedene skele.</t>
    </r>
  </si>
  <si>
    <t>A.23.</t>
  </si>
  <si>
    <r>
      <rPr>
        <b/>
        <sz val="10"/>
        <rFont val="Calibri"/>
        <family val="2"/>
        <charset val="238"/>
      </rPr>
      <t>PRIPREMA PODLOGE - STRUGANJE, PRANJE</t>
    </r>
    <r>
      <rPr>
        <sz val="10"/>
        <rFont val="Calibri"/>
        <family val="2"/>
        <charset val="238"/>
      </rPr>
      <t xml:space="preserve">
Priprema vanjskih zidova pročelja pranjem kompletne površine vodom pod visokim pritiskom (150 bara), a po potrebi i mehaničkim odstranjivanjem - struganjem djelova postojećeg, nevezanog fasadnog premaza ili premaza lošije kvalitete u svrhu poboljšanja prionjivosti toplinsko - izolacijskog fasadnog sustava. U stavku uključeno čišćenje objekta i odvoz šute na gradski deponij. Čišćenje i pranje podloge izvršiti detaljno, nakon čega ne smije biti ostataka prljavšitne, gljivica, mahovine i lošeg postojećeg završnog sloja. Obrada svih površina koje se obrađuju. Obračun po m2 .</t>
    </r>
  </si>
  <si>
    <r>
      <rPr>
        <b/>
        <sz val="10"/>
        <rFont val="Calibri"/>
        <family val="2"/>
        <charset val="238"/>
      </rPr>
      <t>RUBNI LIMENI OPŠAV</t>
    </r>
    <r>
      <rPr>
        <sz val="10"/>
        <rFont val="Calibri"/>
        <family val="2"/>
        <charset val="238"/>
      </rPr>
      <t xml:space="preserve">
Izrada dobava i postava rubnog limenog opšava po vrhu zabatnih zidova južnog i sjevernog pročelja, od pocinčanog čel.lima debljine 0,8 mm. 
Obračun po m1.</t>
    </r>
  </si>
  <si>
    <r>
      <rPr>
        <b/>
        <sz val="10"/>
        <rFont val="Calibri"/>
        <family val="2"/>
        <charset val="238"/>
      </rPr>
      <t>PRIPREMA PODLOGE - IMPREGNIRANJE</t>
    </r>
    <r>
      <rPr>
        <sz val="10"/>
        <rFont val="Calibri"/>
        <family val="2"/>
        <charset val="238"/>
      </rPr>
      <t xml:space="preserve">
Nakon pranja podloge iz prethodne stavke, pričekati sušenje, te nakon toga kompletnu površinu impregnirati dubinskom impregnacijom, toniranu bojom (npr. crvenom bojom), kako bi se jasno vidjele impregnirane površine. 
Dubinsku impregnaciju dozvoljeno je razrijediti vodom u maksimalnom omjeru 1:1, ili prema uputi proizvođača. Sve površine potrebno je detaljno premazati. Obrada svih površina koje se obrađuju. Obračun po m2 .</t>
    </r>
  </si>
  <si>
    <t xml:space="preserve">Ploče se lijepe na zid na način da se vertikalne spojnice ploča izmiču. Nakon sušenja od 24 sata izvršiti mehaničko pričvršćivanje izolirane površine sistemskim pričvrsnicama , u "W" shemi. Broj pričvrsnica po m2 površine potrebno je dokazati statičkim proračunom koji je dužan naručiti izvođač. Pretpostavka je da će trebati 6-8 pričvrsnica po m2. Sistemske pričvrsnice su PVC tiple sa čeličnim vijcima i prekinutim toplinskim mostom. Obavezna je ugradnja podložaka Ø 90 mm na sve pričvrsnice. U sklopu programa kontrole i osiguranja kvalitete, potrebno je na samoj zgradi provesti mjerenje nosivosti pričvrsnica od strane ovlaštene osobe, temeljem čega će se odabrati odgovarajuća duljina pričvrsnica. </t>
  </si>
  <si>
    <t xml:space="preserve">Nakon pričvrščavanja (tiplanja) termoizolacije, a prije izrade armaturnog sloja kompletna se površina termoizolacije prekrije (pregleta) mortom za armaturni sloj kao sloj za izravnavanje, odnosno kontaktni sloj, te pričekati sušenje od 3 dana. Na osušeni sloj za izravnavanje izvesti dijagonalna armiranja uglova otvora vrata i prozora armaturnim trakama min. dim. 20 x 40 cm, a sve otvore, kutove i istake dodatno ojačati postavljanjem kutnih profila. </t>
  </si>
  <si>
    <r>
      <rPr>
        <b/>
        <sz val="10"/>
        <rFont val="Calibri"/>
        <family val="2"/>
        <charset val="238"/>
      </rPr>
      <t>OBRADA NEIZOLIRANIH DIJELOVA FASADE</t>
    </r>
    <r>
      <rPr>
        <sz val="10"/>
        <rFont val="Calibri"/>
        <family val="2"/>
        <charset val="238"/>
      </rPr>
      <t xml:space="preserve">
Obradu neizoliranih dijelova fasade Izvesti na način da se na unaprijed grundiranu i izravnatu podlogu najprije ugrade kutni i okapni profili nakon čega se na površine gletanjem nanosi  polimer cementno ljepilo, u dvije ruke, i u njega se polaže 160 gr. staklena mrežica. Na površini sloja ne smije se vidjeti niti ocrtavati obrisi mrežice. U cijenu ju uključen sav rad i materijal uključujući: polimer-cementno ljepilo, armaturna mrežica 160g, kutni profili sa obostranom mrežicom, okapni profili sa obostranom mrežicom. 
Obračun po m2 stvarno izolirane površine (nije dozvoljena uporaba normi za pretvaranje razvijene širine - m1 u m2). Otvori površine do 3 m2 se ne odbijaju. Kod otvora površine preko 3 m2 odbija se površina koja prelazi 3 m2.</t>
    </r>
  </si>
  <si>
    <t>SADRŽAJ</t>
  </si>
  <si>
    <t>stranica br.</t>
  </si>
  <si>
    <t xml:space="preserve">      REKAPITULACIJA</t>
  </si>
  <si>
    <r>
      <rPr>
        <b/>
        <sz val="10"/>
        <rFont val="Calibri"/>
        <family val="2"/>
        <charset val="238"/>
      </rPr>
      <t>DEMONTAŽA DRVENE PODKONSTRUKCIJE I OBLOGE NA ZABATNIM ZIDOVIMA</t>
    </r>
    <r>
      <rPr>
        <sz val="10"/>
        <rFont val="Calibri"/>
        <family val="2"/>
        <charset val="238"/>
      </rPr>
      <t xml:space="preserve">
Demontaža ETERNIT ploča sa završnom žbukom i kompletnom podkonstrukcijom na zabatnim zidovima južnog i sjevernog pročelja, sve do nosivog zida. Rad, manipulaciju i zbrinjavanje opasnog materijala izvoditi sukladno posebnim propisima. Radnici moraju biti osposobljeni za rad sa opasnim materijalom. 
Obračun po m2 fasade.</t>
    </r>
  </si>
  <si>
    <t>Uz uvijet da su ugrađene sve prozorske klupice (obračunate u posebnoj stavci), te da su ugrađeni svi kutni i okapni profili i da je izvedeno dijagonalno armiranje kuteva otvora, pristupa se izvođenju armaturnog sloja ukupne debljine 5 mm u dva nanosa sa polimer-cementnim mortom. Prvi sloj nanijeti mort zupčastom gladilicom i lagano utisnuti 160 gr. staklenu mrežicu tako da mrežica ostane vidljiva. Drugi sloj nanijeti najkasnije 24 sata od umetanja mrežice tako da položaj mrežice bude u gornjoj trećini armaturnog sloja. Na površini sloja ne smije se vidjeti niti ocrtavati obrisi mrežice. U sklopu programa kontrole i osiguranja kvalitete, potrebno je izvaditi uzorke armaturnog sloja na svakom pročelju, u svrhu dokazivanja izvedene debljine armaturnog sloja i pozicije armaturne mrežice unutar sloja.</t>
  </si>
  <si>
    <t>U cijenu ju uključen sav rad i materijal uključujući: ploče kamene vune debljine 10 cm za izoliranje osnovne plohe, polimer-cementno ljepilo, armaturna mrežica 160g, sistemske pričvrsnice sa podlošcima, kutni profili sa obostranom mrežicom, okapni profili sa obostranom mrežicom. Kompletan sustav potrebno je izvesti sa jednim certificiranim sustavom, te je potrebno pridržavati se uputstava proizvođača.
Svojstva kamene vune: koeficijent toplinske provodljivosti - λD = min 0,036 W/[mK] prema normi HRN EN 12667; paropropusnost  - μ = 1 prema normi HRN EN 12086.
Obračun po m2 stvarno izolirane površine (nije dozvoljena uporaba normi za pretvaranje razvijene širine - m1 u m2). Svi otvori se u potpunosti odbijaju.</t>
  </si>
  <si>
    <r>
      <rPr>
        <b/>
        <sz val="10"/>
        <rFont val="Calibri"/>
        <family val="2"/>
        <charset val="238"/>
      </rPr>
      <t>IZRADA ZAVRŠNOG SLOJA SILIKONSKE ŽBUKE</t>
    </r>
    <r>
      <rPr>
        <sz val="10"/>
        <rFont val="Calibri"/>
        <family val="2"/>
        <charset val="238"/>
      </rPr>
      <t xml:space="preserve">
Dobava materijala i izrada završnog dekorativnog sloja fasade na toplinski izoliranom i neizoliranom dijelu zgrade. Nakon sušenja podloge iz prethodnih stavki (10 - 14 dana) zavisno od vremena i preporuke samog proizvođača sustava, podloga se grundira - impregnira temeljnim premazom, u približnoj boji završne žbuke.</t>
    </r>
  </si>
  <si>
    <t>Na tako pripremljenu podlogu nanosi se tankoslojna završna dekorativna silikonska žbuka -zaglađena, strukture zrna 2 mm u boji svijetlog tona (HBW &gt; 30) po izboru naručitelja u dvije boje.
Završni sloj mora osigurati vodoodbojnost, paropropusnost, otpornost na atmosferske utjecaje i otpornost pigmenta na UV zrake te posebnim dodacima zaštićen od algi i plijesni. Kod izvedbe sustava potrebno je pridržavati se uputstva proizvođača. Način obračuna kao stavka  C.1. ovog troškovnika. Jedinična cijena uključuje čišćenje gradilišta i odvoz otpadnog materijala na deponij te izradu min. 6 uzoraka boje i obrade.</t>
  </si>
  <si>
    <r>
      <rPr>
        <b/>
        <sz val="10"/>
        <rFont val="Calibri"/>
        <family val="2"/>
        <charset val="238"/>
      </rPr>
      <t>ŠTEMANJE BOČNIH ŠPALETA PROZORA</t>
    </r>
    <r>
      <rPr>
        <sz val="10"/>
        <rFont val="Calibri"/>
        <family val="2"/>
        <charset val="238"/>
      </rPr>
      <t xml:space="preserve">
U slučaju nedovoljne širine za ugradnju kamene vune debljine 3,0 cm ili ponovnu ugradnju okvira grilja, potrebno je štemati bočne špalete prozora.
U cijenu je uključeno pažljivo štemanje, po potrebi, poravnavanje podloge, te sanacija eventualne štete unutar stana.  Obračun po m1 štemane špalete.</t>
    </r>
  </si>
  <si>
    <r>
      <rPr>
        <b/>
        <sz val="10"/>
        <rFont val="Calibri"/>
        <family val="2"/>
        <charset val="238"/>
      </rPr>
      <t>DRŽAČI GRILJA</t>
    </r>
    <r>
      <rPr>
        <sz val="10"/>
        <rFont val="Calibri"/>
        <family val="2"/>
        <charset val="238"/>
      </rPr>
      <t xml:space="preserve">
Demontaža i odvoz na gradski deponij postojećih nosača grilja na fasadi.
Obračun po komadu demontiranog nosača. (83 prozora x 2 kom = 166)</t>
    </r>
  </si>
  <si>
    <r>
      <rPr>
        <b/>
        <sz val="10"/>
        <rFont val="Calibri"/>
        <family val="2"/>
        <charset val="238"/>
      </rPr>
      <t>TENDE NA LOĐAMA</t>
    </r>
    <r>
      <rPr>
        <sz val="10"/>
        <rFont val="Calibri"/>
        <family val="2"/>
        <charset val="238"/>
      </rPr>
      <t xml:space="preserve">
Demontaža tendi prije izvođenja radova na fasadi. Eventualne preinake i ponovnu montažu vlasnici stanova će sami organizirati o svom trošku. Obračun po komadu.</t>
    </r>
  </si>
  <si>
    <r>
      <rPr>
        <b/>
        <sz val="10"/>
        <rFont val="Calibri"/>
        <family val="2"/>
        <charset val="238"/>
      </rPr>
      <t>IZRAVNAVANJE DILATACIJSKIH REŠKI</t>
    </r>
    <r>
      <rPr>
        <sz val="10"/>
        <rFont val="Calibri"/>
        <family val="2"/>
        <charset val="238"/>
      </rPr>
      <t xml:space="preserve">
Izravnavanje dilatacijskih reški na pročelju  mortom sa ravnavanjem sa postojećim završnim čvrstim završnim slojem. Prije početka rada podloga mora biti bez slabodržećih dijelova, čvrsta, otprašena, isprana vodom pod tlakom i suha. Stavka uključuje popravak oštećenih dijelova te ispune reški kao podloge za ETICS sustav. U cijeni sav potreban rad i materijal. Obračun po m1.</t>
    </r>
  </si>
  <si>
    <r>
      <rPr>
        <b/>
        <sz val="10"/>
        <rFont val="Calibri"/>
        <family val="2"/>
        <charset val="238"/>
      </rPr>
      <t>ETICS SUSTAV - KAMENA VUNA 10CM</t>
    </r>
    <r>
      <rPr>
        <sz val="10"/>
        <rFont val="Calibri"/>
        <family val="2"/>
        <charset val="238"/>
      </rPr>
      <t xml:space="preserve">
Dobava i doprema materijala te izrada i postava ETICS fasadnog sustava. Sustav se sastoji od ploča kamene vune. Lijepljenje ploča kamene vune izvodi se polimer-cementnim mortom koji se nanosi  trakasto na poleđinu svake ploče po cijelom obodu, traka širine min. 8 ili više cm i točkasto na tri mjesta po sredini ploče, svaka promjera točke 15 cm. Kontaktna površina između izolacijske ploče i ljepila, te ljepila i podloge (zida)  mora iznositi minimalno 40%.</t>
    </r>
  </si>
  <si>
    <t>KAMENA VUNA DEBLJINE 10 CM</t>
  </si>
  <si>
    <t>KAMENA VUNA DEBLJINE 5 CM</t>
  </si>
  <si>
    <r>
      <rPr>
        <b/>
        <sz val="10"/>
        <rFont val="Calibri"/>
        <family val="2"/>
        <charset val="238"/>
      </rPr>
      <t>ETICS SUSTAV - OBRADA ŠPALETA - KAMENA VUNA 3 CM</t>
    </r>
    <r>
      <rPr>
        <sz val="10"/>
        <rFont val="Calibri"/>
        <family val="2"/>
        <charset val="238"/>
      </rPr>
      <t xml:space="preserve">
Dobava i ugradnja lamela kamene vune debljine 3,0 cm na špalete otvora na fasadi.
Obračun po m1 obrađene špalete.</t>
    </r>
  </si>
  <si>
    <r>
      <rPr>
        <b/>
        <sz val="10"/>
        <rFont val="Calibri"/>
        <family val="2"/>
        <charset val="238"/>
      </rPr>
      <t>ETICS SUSTAV - SOKL - XPS</t>
    </r>
    <r>
      <rPr>
        <sz val="10"/>
        <rFont val="Calibri"/>
        <family val="2"/>
        <charset val="238"/>
      </rPr>
      <t xml:space="preserve">
Isto kao stavka 1. samo izrada podnožja (sokla) na  dodiru sa tlom u prizemlju, podovima  lođa i krovom nadstrešnice ulaza. Izvesti u visini od 60 cm na spoju sa podom prizemlja i u visni od 30 cm na spoju sa podovima lođa i krovu ulazne kućice i nadstrešnica ulaza zapadnog pročelja. Izolacioni sloj je XPS -ekstrudirani polistiren u sloju debljine 5 ili 10 cm. Prije postavljanja XPS ploča, obavezno treba postaviti hidroizolacijsku traku na spoju zida s podnim betonom nogostupa oko zgrade koji je obračunat u posebnoj stavci. Lijepi se na prethodno pripremljenu podlogu ljepilom otpornim na vlagu i pričvršćuje se u zid vijčanim fasadnim PVC pričvrsnicama sa čeličnim uloškom. Dubina sidrenja min 4 cm. Na izolaciju se nanosi sloj vodootpornog ljepila u kojeg se utapa "pancer" mrežica (300 gr/m2). Površina se izravnava polimer cementnim ljepilom. Obračun po m2.</t>
    </r>
  </si>
  <si>
    <t>XPS - 10 CM</t>
  </si>
  <si>
    <t>XPS - 5 CM</t>
  </si>
  <si>
    <r>
      <rPr>
        <b/>
        <sz val="10"/>
        <rFont val="Calibri"/>
        <family val="2"/>
        <charset val="238"/>
      </rPr>
      <t>IZRADA ZAVRŠNOG SLOJA KULIRA</t>
    </r>
    <r>
      <rPr>
        <sz val="10"/>
        <rFont val="Calibri"/>
        <family val="2"/>
        <charset val="238"/>
      </rPr>
      <t xml:space="preserve">
KULIRADobava, izrada završnog dekorativno sloja kulira - akrilne žbuke izrađena od višebojnog mramornog granulata granulacije 2.0 mm.Izvesti na površinama u podnožju fasade u kontaktu s pločnikom - sokl u visini od 60 cm, te iznad ulazne nadstrešnice u visini od 30 cm. Uzorak kulira po izboru naručitelja. Obračun po m2.</t>
    </r>
  </si>
  <si>
    <r>
      <rPr>
        <b/>
        <sz val="10"/>
        <rFont val="Calibri"/>
        <family val="2"/>
        <charset val="238"/>
      </rPr>
      <t>HIDROIZOLACIJA ISPOD PROZORSKIH KLUPICA</t>
    </r>
    <r>
      <rPr>
        <sz val="10"/>
        <rFont val="Calibri"/>
        <family val="2"/>
        <charset val="238"/>
      </rPr>
      <t xml:space="preserve">
Obrada završetka izolirajućeg sloja mineralne vune ispod prozorskih klupčica polimer cementnim mortom u dva sloja uz armiranje staklenom mrežicom i postavom kutnika. Sve izvesti sa pravilnim padovima. Nakon sušenja kompletnu površinu ispod buduće klupice dodatno premazati 2K hidroizolacijskim premazom. Radovi se izvode nakon postave kamene vune. 
Obračun po m1 obrađene površine.   </t>
    </r>
  </si>
  <si>
    <r>
      <rPr>
        <b/>
        <sz val="10"/>
        <rFont val="Calibri"/>
        <family val="2"/>
        <charset val="238"/>
      </rPr>
      <t>ALUMINIJSKE PROZORSKE KLUPČICE</t>
    </r>
    <r>
      <rPr>
        <sz val="10"/>
        <rFont val="Calibri"/>
        <family val="2"/>
        <charset val="238"/>
      </rPr>
      <t xml:space="preserve">
Izrada, dobava i ugradnja aluminijskih klupčica na otvore, debljine 2,5 mm, širine cca 30 cm (R.Š. = cca 36 cm). Materijal je plastificirani Alu lim debljine 2,5 mm, u bijeloj boji. Na klupice se ugrađuju originalni bočni aluminijski čepovi i stražnja gumena brtva u boji klupice. Klupčice se montiraju na pur pjenu koja mora biti ispod cijele površine klupice. Toplinska izolacija špaleta mora potpuno prekrivati bočne čepove, tako da čepovi ne viru unutar samog otvora u kojeg se kasnije ugrađuju okviri grilje.
Ako se utvrdi da će se ugradnjom klupice zatvoriti procjednice vode na okviru prozora, zabranjeno je zarezivanje prozorske klupice i gumene brtve, već je potrebno odštemati parapetni zid i spustiti klupicu (štemanje obračunati u stavci A.21).
Sve mjere prije izrade provjeriti na gradilištu. U cijenu je uključen sav rad i materijal na ugradnji aluminijske klupice. Obračun po komadu istih dimenzija.</t>
    </r>
  </si>
  <si>
    <t>Aluminijske klupice dužine  206 cm   (200+3+3)</t>
  </si>
  <si>
    <r>
      <rPr>
        <b/>
        <sz val="10"/>
        <rFont val="Calibri"/>
        <family val="2"/>
        <charset val="238"/>
      </rPr>
      <t>SABIRNI KOTLIĆI</t>
    </r>
    <r>
      <rPr>
        <sz val="10"/>
        <rFont val="Calibri"/>
        <family val="2"/>
        <charset val="238"/>
      </rPr>
      <t xml:space="preserve">
Dobava i ugradnja sabirnih kotlića od pocinčanog lima na vertikalne oluke.
Obračun po komadu.</t>
    </r>
  </si>
  <si>
    <r>
      <rPr>
        <b/>
        <sz val="10"/>
        <rFont val="Calibri"/>
        <family val="2"/>
        <charset val="238"/>
      </rPr>
      <t>LIČENJE ULAZNIH VRATA</t>
    </r>
    <r>
      <rPr>
        <sz val="10"/>
        <rFont val="Calibri"/>
        <family val="2"/>
        <charset val="238"/>
      </rPr>
      <t xml:space="preserve">
Skidanje starog naličja mehaničkim ili kemijskim putem,  čišćenje manjih zahrđalih površina, dvostruki premaz temeljnom bojom te ličenje u 2 sloja akrilnim premazom za vanjsku upotrebu ulaznih ostakljenih vrata na zapadnom pročelju 140x220 cm i ulaznih ostakljenih vrata spremišta na istočnom pročelju 140x220 cm. Ličenje sa unutarnje i vanjske strane vrata. Obračun po komadu.</t>
    </r>
  </si>
  <si>
    <r>
      <rPr>
        <b/>
        <sz val="10"/>
        <rFont val="Calibri"/>
        <family val="2"/>
        <charset val="238"/>
      </rPr>
      <t>GROMOBRANSKA INSTALACIJA</t>
    </r>
    <r>
      <rPr>
        <sz val="10"/>
        <rFont val="Calibri"/>
        <family val="2"/>
        <charset val="238"/>
      </rPr>
      <t xml:space="preserve">
Dobava i ugradnja nove gromobranske instalacije od Al žice Ø 8 mm, komplet s odgovarajućim nosačima, spojnicama, tiplama i sl. za pričvrščivanje na zidu, sve u skladu s važećim propisima i u skladu sa normom 62305. Gromobranska instalacija se na pročeljima izvodi podžbuknom ugradnjom. U cijenu radova je uključen i sav potreban materijal za izradu spojeva uključujući spojeve traka/žica (staro/novo), spojeve na postojeće uzemljenje u razini prizemlja i krova, te uzemljenje svih metalnih dijelova zgrade.
Na zapadnom pročelju potrebno je sukladno postojećem stanju ponoviti uzemljenje svih željeznih ograda lođa. Horizontalni razvod  sa ograde  koji je bio spojen na vertikalu oluka potrebno je produžiti do prve gromobranske vertikale.
U cijenu stavke uračunato je ispitivanje izvedene gromobranske instalacije i izdavanje atesta. Obračun po m1 izvedene instalacije.</t>
    </r>
  </si>
  <si>
    <r>
      <rPr>
        <b/>
        <sz val="10"/>
        <rFont val="Calibri"/>
        <family val="2"/>
        <charset val="238"/>
      </rPr>
      <t>STALAK ZA BICIKLE</t>
    </r>
    <r>
      <rPr>
        <sz val="10"/>
        <rFont val="Calibri"/>
        <family val="2"/>
        <charset val="238"/>
      </rPr>
      <t xml:space="preserve">
Dobava i postava inox stalka za bicikle  u okućnici zgrade., namijenjen za 5 mjesta. 
</t>
    </r>
  </si>
  <si>
    <t>projektant:</t>
  </si>
  <si>
    <t>ing. Ljerka Horvat, ovl. arh.</t>
  </si>
  <si>
    <t>2.5. TROŠKOVNIK RADOVA
Rijeka, Milana Rustanbega 17</t>
  </si>
  <si>
    <r>
      <rPr>
        <b/>
        <sz val="10"/>
        <rFont val="Calibri"/>
        <family val="2"/>
        <charset val="238"/>
      </rPr>
      <t>OKVIRI GRILJA</t>
    </r>
    <r>
      <rPr>
        <sz val="10"/>
        <rFont val="Calibri"/>
        <family val="2"/>
        <charset val="238"/>
      </rPr>
      <t xml:space="preserve">
Demontaža, označavanje po stanovima, skladištenje i ponovna montaža okvira prozorskih grilja. 
Montaža okvira grilja izvodi se nakon ugradnje novih prozorskih klupica i nakon izvođenja armaturnog sloja, a prije izvođenja završnog sloja silikonske žbuke. Okvir pričvrstiti na špaletu pomoću aluminijske pločice širine 5 cm, debljine minimalno 1 mm, duljine cca 20 cm, po 4 komada za svaki okvir grilje. Špalete između okvira prozora i okvira grilje obraditi nakon ugradnje okvira grilja. U jediničnu cijenu uključena izrada alu pločica, te brtvljenje okvira trajnoelastičnim kitom nakon izvedbe završne žbuke.  </t>
    </r>
  </si>
  <si>
    <r>
      <rPr>
        <b/>
        <sz val="10"/>
        <rFont val="Calibri"/>
        <family val="2"/>
        <charset val="238"/>
      </rPr>
      <t>LIMENI OPŠAVI NA NADSTREŠNICI ULAZA - DEMONTAŽA</t>
    </r>
    <r>
      <rPr>
        <sz val="10"/>
        <rFont val="Calibri"/>
        <family val="2"/>
        <charset val="238"/>
      </rPr>
      <t xml:space="preserve">
Demontaža limenih opšava na nadstrešnicama iznad ulaza na zapadnom pročelju, te odvoz na gradski deponij. 
Obračun po m1 demontiranog opšava.</t>
    </r>
  </si>
  <si>
    <r>
      <rPr>
        <b/>
        <sz val="10"/>
        <rFont val="Calibri"/>
        <family val="2"/>
        <charset val="238"/>
      </rPr>
      <t>NADSTREŠNICE</t>
    </r>
    <r>
      <rPr>
        <sz val="10"/>
        <rFont val="Calibri"/>
        <family val="2"/>
        <charset val="238"/>
      </rPr>
      <t xml:space="preserve">
Demontaža,  te ponovna montaža nadstrešnica na južnom pročelju. Obračun po komadu.</t>
    </r>
  </si>
  <si>
    <t>G.  OSTALI RADOVI</t>
  </si>
  <si>
    <t>G.5.</t>
  </si>
  <si>
    <t>G.6.</t>
  </si>
  <si>
    <t>G.7.</t>
  </si>
  <si>
    <t xml:space="preserve">  G.  OSTALI RADOVI</t>
  </si>
  <si>
    <t>€</t>
  </si>
  <si>
    <t>Opatija, svibanj 2024. g.</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</si>
  <si>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uputstvu proizvođača materijala , uputama autora projekta i nadzornog inženjera.</t>
  </si>
  <si>
    <t xml:space="preserve"> G.  OSTALI RADOVI</t>
  </si>
  <si>
    <t xml:space="preserve">  A + B + C  + D + E + F + G </t>
  </si>
  <si>
    <t>A.15.</t>
  </si>
  <si>
    <t>B.5.</t>
  </si>
  <si>
    <t>G.4.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</si>
</sst>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 &quot;€&quot;"/>
  </numFmts>
  <fonts count="12" x14ac:knownFonts="1">
    <font>
      <sz val="11"/>
      <color theme="1"/>
      <name val="Calibri"/>
      <family val="2"/>
      <charset val="238"/>
      <scheme val="minor"/>
    </font>
    <font>
      <b/>
      <sz val="16"/>
      <name val="Calibri"/>
      <family val="2"/>
      <charset val="238"/>
    </font>
    <font>
      <sz val="10"/>
      <name val="Calibri"/>
      <family val="2"/>
      <charset val="238"/>
    </font>
    <font>
      <b/>
      <sz val="11"/>
      <name val="Calibri"/>
      <family val="2"/>
      <charset val="238"/>
    </font>
    <font>
      <sz val="11"/>
      <name val="Calibri"/>
      <family val="2"/>
      <charset val="238"/>
    </font>
    <font>
      <b/>
      <sz val="10"/>
      <name val="Calibri"/>
      <family val="2"/>
      <charset val="238"/>
    </font>
    <font>
      <b/>
      <sz val="12"/>
      <name val="Calibri"/>
      <family val="2"/>
      <charset val="238"/>
    </font>
    <font>
      <sz val="10"/>
      <color theme="0"/>
      <name val="Calibri"/>
      <family val="2"/>
      <charset val="238"/>
    </font>
    <font>
      <sz val="11"/>
      <name val="Calibri"/>
      <family val="2"/>
    </font>
    <font>
      <sz val="10"/>
      <name val="Calibri"/>
      <family val="2"/>
    </font>
    <font>
      <b/>
      <sz val="14"/>
      <name val="Arial"/>
      <family val="2"/>
    </font>
    <font>
      <b/>
      <sz val="1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49" fontId="10" fillId="0" borderId="0" xfId="0" applyNumberFormat="1" applyFont="1" applyAlignment="1" applyProtection="1">
      <alignment horizontal="center" vertical="center" wrapText="1"/>
    </xf>
    <xf numFmtId="0" fontId="2" fillId="0" borderId="0" xfId="0" applyFont="1" applyAlignment="1" applyProtection="1">
      <alignment vertical="top"/>
    </xf>
    <xf numFmtId="49" fontId="2" fillId="0" borderId="0" xfId="0" applyNumberFormat="1" applyFont="1" applyAlignment="1" applyProtection="1">
      <alignment horizontal="left" vertical="top"/>
    </xf>
    <xf numFmtId="0" fontId="3" fillId="0" borderId="0" xfId="0" applyFont="1" applyAlignment="1" applyProtection="1">
      <alignment horizontal="justify" vertical="top"/>
    </xf>
    <xf numFmtId="0" fontId="4" fillId="0" borderId="0" xfId="0" applyFont="1" applyAlignment="1" applyProtection="1">
      <alignment vertical="top"/>
    </xf>
    <xf numFmtId="164" fontId="2" fillId="0" borderId="0" xfId="0" applyNumberFormat="1" applyFont="1" applyAlignment="1" applyProtection="1">
      <alignment horizontal="right"/>
    </xf>
    <xf numFmtId="0" fontId="5" fillId="0" borderId="0" xfId="0" applyFont="1" applyAlignment="1" applyProtection="1">
      <alignment horizontal="left" vertical="top" wrapText="1"/>
    </xf>
    <xf numFmtId="0" fontId="2" fillId="0" borderId="0" xfId="0" applyFont="1" applyAlignment="1" applyProtection="1">
      <alignment horizontal="right"/>
    </xf>
    <xf numFmtId="4" fontId="2" fillId="0" borderId="0" xfId="0" applyNumberFormat="1" applyFont="1" applyAlignment="1" applyProtection="1">
      <alignment horizontal="center"/>
    </xf>
    <xf numFmtId="0" fontId="2" fillId="0" borderId="0" xfId="0" applyFont="1" applyProtection="1"/>
    <xf numFmtId="0" fontId="2" fillId="0" borderId="0" xfId="0" applyFont="1" applyAlignment="1" applyProtection="1">
      <alignment horizontal="left" vertical="top" wrapText="1"/>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Alignment="1" applyProtection="1">
      <alignment horizontal="right" vertical="center"/>
    </xf>
    <xf numFmtId="4" fontId="2" fillId="0" borderId="0" xfId="0" applyNumberFormat="1" applyFont="1" applyAlignment="1" applyProtection="1">
      <alignment horizontal="center" vertical="center"/>
    </xf>
    <xf numFmtId="0" fontId="2" fillId="0" borderId="0" xfId="0" applyFont="1" applyAlignment="1" applyProtection="1">
      <alignment vertical="center"/>
    </xf>
    <xf numFmtId="164" fontId="2" fillId="0" borderId="0" xfId="0" applyNumberFormat="1" applyFont="1" applyAlignment="1" applyProtection="1">
      <alignment horizontal="right" vertical="center"/>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5" fillId="0" borderId="0" xfId="0" applyFont="1" applyAlignment="1" applyProtection="1">
      <alignment vertical="top"/>
    </xf>
    <xf numFmtId="0" fontId="2" fillId="0" borderId="0" xfId="0" applyFont="1" applyAlignment="1" applyProtection="1">
      <alignment vertical="top"/>
    </xf>
    <xf numFmtId="0" fontId="5" fillId="4" borderId="11"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0" fillId="0" borderId="0" xfId="0" applyProtection="1"/>
    <xf numFmtId="165" fontId="0" fillId="0" borderId="0" xfId="0" applyNumberFormat="1" applyProtection="1"/>
    <xf numFmtId="0" fontId="2" fillId="0" borderId="0" xfId="0" applyFont="1" applyAlignment="1" applyProtection="1">
      <alignment horizontal="left" vertical="top"/>
    </xf>
    <xf numFmtId="0" fontId="6" fillId="0" borderId="0" xfId="0" applyFont="1" applyAlignment="1" applyProtection="1">
      <alignment horizontal="left" wrapText="1"/>
    </xf>
    <xf numFmtId="165" fontId="2" fillId="0" borderId="0" xfId="0" applyNumberFormat="1" applyFont="1" applyAlignment="1" applyProtection="1">
      <alignment horizontal="center" vertical="top"/>
    </xf>
    <xf numFmtId="0" fontId="2" fillId="0" borderId="0" xfId="0" applyFont="1" applyAlignment="1" applyProtection="1">
      <alignment horizontal="left" vertical="center"/>
    </xf>
    <xf numFmtId="0" fontId="5" fillId="2" borderId="11" xfId="0" applyFont="1" applyFill="1" applyBorder="1" applyAlignment="1" applyProtection="1">
      <alignment horizontal="left" vertical="center" wrapText="1"/>
    </xf>
    <xf numFmtId="0" fontId="2" fillId="2" borderId="10" xfId="0" applyFont="1" applyFill="1" applyBorder="1" applyAlignment="1" applyProtection="1">
      <alignment horizontal="right" vertical="center"/>
    </xf>
    <xf numFmtId="4" fontId="2" fillId="2" borderId="10" xfId="0" applyNumberFormat="1" applyFont="1" applyFill="1" applyBorder="1" applyAlignment="1" applyProtection="1">
      <alignment horizontal="center" vertical="center"/>
    </xf>
    <xf numFmtId="4" fontId="2" fillId="2" borderId="10" xfId="0" applyNumberFormat="1" applyFont="1" applyFill="1" applyBorder="1" applyAlignment="1" applyProtection="1">
      <alignment horizontal="left" vertical="center"/>
    </xf>
    <xf numFmtId="0" fontId="2" fillId="2" borderId="10" xfId="0" applyFont="1" applyFill="1" applyBorder="1" applyAlignment="1" applyProtection="1">
      <alignment vertical="center"/>
    </xf>
    <xf numFmtId="1" fontId="2" fillId="2" borderId="12" xfId="0" applyNumberFormat="1" applyFont="1" applyFill="1" applyBorder="1" applyAlignment="1" applyProtection="1">
      <alignment horizontal="center" vertical="center"/>
    </xf>
    <xf numFmtId="1" fontId="2" fillId="0" borderId="0" xfId="0" applyNumberFormat="1" applyFont="1" applyAlignment="1" applyProtection="1">
      <alignment horizontal="center"/>
    </xf>
    <xf numFmtId="165" fontId="2" fillId="0" borderId="0" xfId="0" applyNumberFormat="1" applyFont="1" applyAlignment="1" applyProtection="1">
      <alignment horizontal="right"/>
    </xf>
    <xf numFmtId="0" fontId="6" fillId="3" borderId="11"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165" fontId="2" fillId="0" borderId="0" xfId="0" applyNumberFormat="1" applyFont="1" applyAlignment="1" applyProtection="1">
      <alignment horizontal="left" vertical="top" wrapText="1"/>
    </xf>
    <xf numFmtId="49" fontId="5" fillId="0" borderId="2" xfId="0" applyNumberFormat="1" applyFont="1" applyBorder="1" applyAlignment="1" applyProtection="1">
      <alignment horizontal="left" vertical="top"/>
    </xf>
    <xf numFmtId="0" fontId="2" fillId="0" borderId="3" xfId="0" applyFont="1" applyBorder="1" applyAlignment="1" applyProtection="1">
      <alignment horizontal="left" vertical="top" wrapText="1"/>
    </xf>
    <xf numFmtId="165" fontId="2" fillId="0" borderId="4" xfId="0" applyNumberFormat="1" applyFont="1" applyBorder="1" applyAlignment="1" applyProtection="1">
      <alignment horizontal="left" vertical="top" wrapText="1"/>
    </xf>
    <xf numFmtId="49" fontId="2" fillId="0" borderId="5" xfId="0" applyNumberFormat="1" applyFont="1" applyBorder="1" applyAlignment="1" applyProtection="1">
      <alignment horizontal="left" vertical="top"/>
    </xf>
    <xf numFmtId="0" fontId="2" fillId="0" borderId="6" xfId="0" applyFont="1" applyBorder="1" applyAlignment="1" applyProtection="1">
      <alignment horizontal="left" vertical="top" wrapText="1"/>
    </xf>
    <xf numFmtId="4" fontId="2" fillId="0" borderId="6" xfId="0" applyNumberFormat="1" applyFont="1" applyBorder="1" applyAlignment="1" applyProtection="1">
      <alignment horizontal="right"/>
    </xf>
    <xf numFmtId="4" fontId="2" fillId="0" borderId="6" xfId="0" applyNumberFormat="1" applyFont="1" applyBorder="1" applyAlignment="1" applyProtection="1">
      <alignment horizontal="center"/>
    </xf>
    <xf numFmtId="4" fontId="9" fillId="0" borderId="6" xfId="0" applyNumberFormat="1" applyFont="1" applyBorder="1" applyAlignment="1" applyProtection="1">
      <alignment horizontal="right"/>
    </xf>
    <xf numFmtId="165" fontId="2" fillId="0" borderId="7" xfId="0" applyNumberFormat="1" applyFont="1" applyBorder="1" applyAlignment="1" applyProtection="1">
      <alignment horizontal="right"/>
    </xf>
    <xf numFmtId="4" fontId="2" fillId="0" borderId="0" xfId="0" applyNumberFormat="1" applyFont="1" applyAlignment="1" applyProtection="1">
      <alignment horizontal="right"/>
    </xf>
    <xf numFmtId="165" fontId="2" fillId="0" borderId="4" xfId="0" applyNumberFormat="1" applyFont="1" applyBorder="1" applyAlignment="1" applyProtection="1">
      <alignment vertical="top" wrapText="1"/>
    </xf>
    <xf numFmtId="4" fontId="2" fillId="0" borderId="0" xfId="0" applyNumberFormat="1" applyFont="1" applyAlignment="1" applyProtection="1">
      <alignment vertical="top"/>
    </xf>
    <xf numFmtId="4" fontId="2" fillId="0" borderId="0" xfId="0" applyNumberFormat="1" applyFont="1" applyAlignment="1" applyProtection="1">
      <alignment horizontal="left" vertical="top"/>
    </xf>
    <xf numFmtId="4" fontId="2" fillId="0" borderId="0" xfId="0" applyNumberFormat="1" applyFont="1" applyAlignment="1" applyProtection="1">
      <alignment horizontal="left" vertical="top" wrapText="1"/>
    </xf>
    <xf numFmtId="165" fontId="2" fillId="0" borderId="4" xfId="0" applyNumberFormat="1" applyFont="1" applyBorder="1" applyAlignment="1" applyProtection="1">
      <alignment vertical="top"/>
    </xf>
    <xf numFmtId="49" fontId="2" fillId="0" borderId="8" xfId="0" applyNumberFormat="1" applyFont="1" applyBorder="1" applyAlignment="1" applyProtection="1">
      <alignment horizontal="left" vertical="top"/>
    </xf>
    <xf numFmtId="0" fontId="2" fillId="0" borderId="0" xfId="0" applyFont="1" applyAlignment="1" applyProtection="1">
      <alignment horizontal="right" wrapText="1"/>
    </xf>
    <xf numFmtId="0" fontId="2" fillId="0" borderId="0" xfId="0" applyFont="1" applyAlignment="1" applyProtection="1">
      <alignment horizontal="center"/>
    </xf>
    <xf numFmtId="165" fontId="2" fillId="0" borderId="9" xfId="0" applyNumberFormat="1" applyFont="1" applyBorder="1" applyAlignment="1" applyProtection="1">
      <alignment horizontal="right"/>
    </xf>
    <xf numFmtId="0" fontId="2" fillId="0" borderId="6" xfId="0" applyFont="1" applyBorder="1" applyAlignment="1" applyProtection="1">
      <alignment horizontal="right" wrapText="1"/>
    </xf>
    <xf numFmtId="0" fontId="2" fillId="0" borderId="6" xfId="0" applyFont="1" applyBorder="1" applyAlignment="1" applyProtection="1">
      <alignment horizontal="center"/>
    </xf>
    <xf numFmtId="0" fontId="2" fillId="0" borderId="6" xfId="0" applyFont="1" applyBorder="1" applyAlignment="1" applyProtection="1">
      <alignment horizontal="right"/>
    </xf>
    <xf numFmtId="165" fontId="2" fillId="0" borderId="0" xfId="0" applyNumberFormat="1" applyFont="1" applyAlignment="1" applyProtection="1">
      <alignment vertical="top"/>
    </xf>
    <xf numFmtId="0" fontId="2" fillId="0" borderId="0" xfId="0" applyFont="1" applyAlignment="1" applyProtection="1">
      <alignment horizontal="center" vertical="center"/>
    </xf>
    <xf numFmtId="0" fontId="5" fillId="2" borderId="1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xf>
    <xf numFmtId="165" fontId="2" fillId="2" borderId="12" xfId="0" applyNumberFormat="1" applyFont="1" applyFill="1" applyBorder="1" applyAlignment="1" applyProtection="1">
      <alignment horizontal="right" vertical="center"/>
    </xf>
    <xf numFmtId="0" fontId="6" fillId="3" borderId="13" xfId="0" applyFont="1" applyFill="1" applyBorder="1" applyAlignment="1" applyProtection="1">
      <alignment horizontal="center" vertical="center" wrapText="1"/>
    </xf>
    <xf numFmtId="0" fontId="5" fillId="2" borderId="11" xfId="0" applyFont="1" applyFill="1" applyBorder="1" applyAlignment="1" applyProtection="1">
      <alignment horizontal="left" vertical="top" wrapText="1"/>
    </xf>
    <xf numFmtId="0" fontId="2" fillId="2" borderId="10" xfId="0" applyFont="1" applyFill="1" applyBorder="1" applyAlignment="1" applyProtection="1">
      <alignment horizontal="right"/>
    </xf>
    <xf numFmtId="4" fontId="2" fillId="2" borderId="10" xfId="0" applyNumberFormat="1" applyFont="1" applyFill="1" applyBorder="1" applyAlignment="1" applyProtection="1">
      <alignment horizontal="center"/>
    </xf>
    <xf numFmtId="4" fontId="2" fillId="2" borderId="10" xfId="0" applyNumberFormat="1" applyFont="1" applyFill="1" applyBorder="1" applyAlignment="1" applyProtection="1">
      <alignment horizontal="left"/>
    </xf>
    <xf numFmtId="0" fontId="2" fillId="2" borderId="10" xfId="0" applyFont="1" applyFill="1" applyBorder="1" applyAlignment="1" applyProtection="1">
      <alignment vertical="top"/>
    </xf>
    <xf numFmtId="165" fontId="2" fillId="2" borderId="12" xfId="0" applyNumberFormat="1" applyFont="1" applyFill="1" applyBorder="1" applyAlignment="1" applyProtection="1">
      <alignment horizontal="right"/>
    </xf>
    <xf numFmtId="4" fontId="5" fillId="0" borderId="0" xfId="0" applyNumberFormat="1" applyFont="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center"/>
    </xf>
    <xf numFmtId="165" fontId="5" fillId="0" borderId="0" xfId="0" applyNumberFormat="1" applyFont="1" applyAlignment="1" applyProtection="1">
      <alignment horizontal="right"/>
    </xf>
    <xf numFmtId="49" fontId="5" fillId="0" borderId="8" xfId="0" applyNumberFormat="1" applyFont="1" applyBorder="1" applyAlignment="1" applyProtection="1">
      <alignment horizontal="left" vertical="top"/>
    </xf>
    <xf numFmtId="165" fontId="2" fillId="0" borderId="9" xfId="0" applyNumberFormat="1" applyFont="1" applyBorder="1" applyAlignment="1" applyProtection="1">
      <alignment vertical="top"/>
    </xf>
    <xf numFmtId="0" fontId="2" fillId="0" borderId="6" xfId="0" applyFont="1" applyBorder="1" applyAlignment="1" applyProtection="1">
      <alignment horizontal="left" wrapText="1"/>
    </xf>
    <xf numFmtId="0" fontId="2" fillId="0" borderId="0" xfId="0" applyFont="1" applyAlignment="1" applyProtection="1">
      <alignment vertical="top" wrapText="1"/>
    </xf>
    <xf numFmtId="0" fontId="2" fillId="0" borderId="6" xfId="0" applyFont="1" applyBorder="1" applyAlignment="1" applyProtection="1">
      <alignment wrapText="1"/>
    </xf>
    <xf numFmtId="49" fontId="5" fillId="0" borderId="5" xfId="0" applyNumberFormat="1" applyFont="1" applyBorder="1" applyAlignment="1" applyProtection="1">
      <alignment horizontal="left" vertical="top"/>
    </xf>
    <xf numFmtId="0" fontId="5" fillId="2" borderId="11" xfId="0" applyFont="1" applyFill="1" applyBorder="1" applyAlignment="1" applyProtection="1">
      <alignment horizontal="center" vertical="top" wrapText="1"/>
    </xf>
    <xf numFmtId="4" fontId="7" fillId="0" borderId="0" xfId="0" applyNumberFormat="1" applyFont="1" applyAlignment="1" applyProtection="1">
      <alignment vertical="top"/>
    </xf>
    <xf numFmtId="0" fontId="1" fillId="4" borderId="11"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4" fontId="4" fillId="0" borderId="0" xfId="0" applyNumberFormat="1" applyFont="1" applyAlignment="1" applyProtection="1">
      <alignment horizontal="center"/>
    </xf>
    <xf numFmtId="0" fontId="4" fillId="0" borderId="1" xfId="0" applyFont="1" applyBorder="1" applyAlignment="1" applyProtection="1">
      <alignment horizontal="left" vertical="top" wrapText="1"/>
    </xf>
    <xf numFmtId="0" fontId="4" fillId="0" borderId="1" xfId="0" applyFont="1" applyBorder="1" applyAlignment="1" applyProtection="1">
      <alignment horizontal="right"/>
    </xf>
    <xf numFmtId="4" fontId="4" fillId="0" borderId="1" xfId="0" applyNumberFormat="1" applyFont="1" applyBorder="1" applyAlignment="1" applyProtection="1">
      <alignment horizontal="center"/>
    </xf>
    <xf numFmtId="0" fontId="4" fillId="0" borderId="1" xfId="0" applyFont="1" applyBorder="1" applyProtection="1"/>
    <xf numFmtId="3" fontId="4" fillId="0" borderId="1" xfId="0" applyNumberFormat="1" applyFont="1" applyBorder="1" applyAlignment="1" applyProtection="1">
      <alignment horizontal="right"/>
    </xf>
    <xf numFmtId="165" fontId="4" fillId="0" borderId="1" xfId="0" applyNumberFormat="1" applyFont="1" applyBorder="1" applyAlignment="1" applyProtection="1">
      <alignment horizontal="right"/>
    </xf>
    <xf numFmtId="0" fontId="4" fillId="0" borderId="0" xfId="0" applyFont="1" applyAlignment="1" applyProtection="1">
      <alignment horizontal="left" vertical="top" wrapText="1"/>
    </xf>
    <xf numFmtId="0" fontId="4" fillId="0" borderId="0" xfId="0" applyFont="1" applyAlignment="1" applyProtection="1">
      <alignment horizontal="right"/>
    </xf>
    <xf numFmtId="0" fontId="4" fillId="0" borderId="0" xfId="0" applyFont="1" applyProtection="1"/>
    <xf numFmtId="3" fontId="4" fillId="0" borderId="0" xfId="0" applyNumberFormat="1" applyFont="1" applyAlignment="1" applyProtection="1">
      <alignment horizontal="right"/>
    </xf>
    <xf numFmtId="0" fontId="4" fillId="2" borderId="11"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xf>
    <xf numFmtId="165" fontId="4" fillId="2" borderId="10" xfId="0" applyNumberFormat="1" applyFont="1" applyFill="1" applyBorder="1" applyAlignment="1" applyProtection="1">
      <alignment horizontal="right" vertical="center"/>
    </xf>
    <xf numFmtId="165" fontId="4" fillId="2" borderId="12" xfId="0" applyNumberFormat="1" applyFont="1" applyFill="1" applyBorder="1" applyAlignment="1" applyProtection="1">
      <alignment horizontal="right" vertical="center"/>
    </xf>
    <xf numFmtId="4" fontId="4" fillId="0" borderId="0" xfId="0" applyNumberFormat="1" applyFont="1" applyAlignment="1" applyProtection="1">
      <alignment horizontal="right"/>
    </xf>
    <xf numFmtId="0" fontId="4" fillId="2" borderId="10" xfId="0" applyFont="1" applyFill="1" applyBorder="1" applyAlignment="1" applyProtection="1">
      <alignment horizontal="right" vertical="center"/>
    </xf>
    <xf numFmtId="4" fontId="4" fillId="2" borderId="10" xfId="0" applyNumberFormat="1" applyFont="1" applyFill="1" applyBorder="1" applyAlignment="1" applyProtection="1">
      <alignment horizontal="center" vertical="center"/>
    </xf>
    <xf numFmtId="0" fontId="4" fillId="2" borderId="10" xfId="0" applyFont="1" applyFill="1" applyBorder="1" applyAlignment="1" applyProtection="1">
      <alignment vertical="center"/>
    </xf>
    <xf numFmtId="165" fontId="3" fillId="2" borderId="10" xfId="0" applyNumberFormat="1" applyFont="1" applyFill="1" applyBorder="1" applyAlignment="1" applyProtection="1">
      <alignment horizontal="right" vertical="center"/>
    </xf>
    <xf numFmtId="165" fontId="3" fillId="2" borderId="12" xfId="0" applyNumberFormat="1" applyFont="1" applyFill="1" applyBorder="1" applyAlignment="1" applyProtection="1">
      <alignment horizontal="right" vertical="center"/>
    </xf>
    <xf numFmtId="0" fontId="4" fillId="0" borderId="0" xfId="0" applyFont="1" applyAlignment="1" applyProtection="1">
      <alignment horizontal="center" wrapText="1"/>
    </xf>
    <xf numFmtId="0" fontId="4" fillId="0" borderId="0" xfId="0" applyFont="1" applyAlignment="1" applyProtection="1">
      <alignment horizontal="center"/>
    </xf>
    <xf numFmtId="0" fontId="8" fillId="0" borderId="0" xfId="0" applyFont="1" applyAlignment="1" applyProtection="1">
      <alignment horizontal="left" vertical="top" wrapText="1"/>
    </xf>
    <xf numFmtId="0" fontId="11" fillId="0" borderId="0" xfId="0" applyFont="1" applyAlignment="1" applyProtection="1">
      <alignment horizontal="left" vertical="top" wrapText="1"/>
    </xf>
    <xf numFmtId="0" fontId="8" fillId="0" borderId="0" xfId="0" applyFont="1" applyAlignment="1" applyProtection="1">
      <alignment horizontal="center" wrapText="1"/>
    </xf>
    <xf numFmtId="0" fontId="8" fillId="0" borderId="0" xfId="0" applyFont="1" applyAlignment="1" applyProtection="1">
      <alignment wrapText="1"/>
    </xf>
    <xf numFmtId="0" fontId="9" fillId="0" borderId="0" xfId="0" applyFont="1" applyAlignment="1" applyProtection="1">
      <alignment horizontal="center"/>
    </xf>
    <xf numFmtId="0" fontId="8" fillId="0" borderId="0" xfId="0" applyFont="1" applyAlignment="1" applyProtection="1">
      <alignment horizontal="center"/>
    </xf>
    <xf numFmtId="4" fontId="8" fillId="0" borderId="0" xfId="0" applyNumberFormat="1" applyFont="1" applyAlignment="1" applyProtection="1">
      <alignment horizontal="center"/>
    </xf>
    <xf numFmtId="4" fontId="2" fillId="0" borderId="14"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A86C-408B-4CCC-91FE-F5746591160E}">
  <sheetPr>
    <pageSetUpPr fitToPage="1"/>
  </sheetPr>
  <dimension ref="A1:H34"/>
  <sheetViews>
    <sheetView topLeftCell="A4" workbookViewId="0">
      <selection activeCell="B7" sqref="B7:H7"/>
    </sheetView>
  </sheetViews>
  <sheetFormatPr defaultColWidth="8.85546875" defaultRowHeight="12.75" x14ac:dyDescent="0.2"/>
  <cols>
    <col min="1" max="1" width="4.5703125" style="3" customWidth="1"/>
    <col min="2" max="2" width="48.140625" style="19" customWidth="1"/>
    <col min="3" max="3" width="3.85546875" style="8" customWidth="1"/>
    <col min="4" max="4" width="7" style="9" customWidth="1"/>
    <col min="5" max="5" width="3" style="10" customWidth="1"/>
    <col min="6" max="6" width="8.7109375" style="9" customWidth="1"/>
    <col min="7" max="7" width="2.42578125" style="8" customWidth="1"/>
    <col min="8" max="8" width="12.85546875" style="6" customWidth="1"/>
    <col min="9" max="9" width="8.85546875" style="2"/>
    <col min="10" max="10" width="9.85546875" style="2" customWidth="1"/>
    <col min="11" max="16384" width="8.85546875" style="2"/>
  </cols>
  <sheetData>
    <row r="1" spans="1:8" ht="66" customHeight="1" x14ac:dyDescent="0.25">
      <c r="A1" s="1" t="s">
        <v>170</v>
      </c>
      <c r="B1" s="1"/>
      <c r="C1" s="1"/>
      <c r="D1" s="1"/>
      <c r="E1" s="1"/>
      <c r="F1" s="1"/>
      <c r="G1" s="1"/>
      <c r="H1" s="1"/>
    </row>
    <row r="2" spans="1:8" ht="15" x14ac:dyDescent="0.2">
      <c r="B2" s="4" t="s">
        <v>21</v>
      </c>
      <c r="C2" s="5"/>
      <c r="D2" s="5"/>
      <c r="E2" s="5"/>
      <c r="F2" s="5"/>
      <c r="G2" s="5"/>
    </row>
    <row r="3" spans="1:8" x14ac:dyDescent="0.2">
      <c r="B3" s="7"/>
    </row>
    <row r="4" spans="1:8" ht="13.15" customHeight="1" x14ac:dyDescent="0.2">
      <c r="B4" s="7" t="s">
        <v>0</v>
      </c>
    </row>
    <row r="5" spans="1:8" ht="94.5" customHeight="1" x14ac:dyDescent="0.25">
      <c r="B5" s="11" t="s">
        <v>181</v>
      </c>
      <c r="C5" s="11"/>
      <c r="D5" s="11"/>
      <c r="E5" s="11"/>
      <c r="F5" s="11"/>
      <c r="G5" s="11"/>
      <c r="H5" s="11"/>
    </row>
    <row r="6" spans="1:8" s="16" customFormat="1" ht="24" customHeight="1" x14ac:dyDescent="0.25">
      <c r="A6" s="12"/>
      <c r="B6" s="13" t="s">
        <v>1</v>
      </c>
      <c r="C6" s="14"/>
      <c r="D6" s="15"/>
      <c r="F6" s="15"/>
      <c r="G6" s="14"/>
      <c r="H6" s="17"/>
    </row>
    <row r="7" spans="1:8" ht="294.75" customHeight="1" x14ac:dyDescent="0.25">
      <c r="B7" s="11" t="s">
        <v>16</v>
      </c>
      <c r="C7" s="11"/>
      <c r="D7" s="11"/>
      <c r="E7" s="11"/>
      <c r="F7" s="11"/>
      <c r="G7" s="11"/>
      <c r="H7" s="11"/>
    </row>
    <row r="8" spans="1:8" ht="16.899999999999999" customHeight="1" x14ac:dyDescent="0.2">
      <c r="B8" s="18" t="s">
        <v>2</v>
      </c>
      <c r="C8" s="18"/>
      <c r="D8" s="18"/>
      <c r="E8" s="18"/>
      <c r="F8" s="18"/>
      <c r="G8" s="18"/>
    </row>
    <row r="9" spans="1:8" ht="15.75" customHeight="1" x14ac:dyDescent="0.25">
      <c r="B9" s="18" t="s">
        <v>3</v>
      </c>
      <c r="C9" s="18"/>
      <c r="D9" s="18"/>
      <c r="E9" s="18"/>
      <c r="F9" s="18"/>
      <c r="G9" s="18"/>
      <c r="H9" s="18"/>
    </row>
    <row r="10" spans="1:8" ht="16.149999999999999" customHeight="1" x14ac:dyDescent="0.2">
      <c r="B10" s="19" t="s">
        <v>4</v>
      </c>
    </row>
    <row r="11" spans="1:8" ht="79.900000000000006" customHeight="1" x14ac:dyDescent="0.25">
      <c r="B11" s="11" t="s">
        <v>17</v>
      </c>
      <c r="C11" s="11"/>
      <c r="D11" s="11"/>
      <c r="E11" s="11"/>
      <c r="F11" s="11"/>
      <c r="G11" s="11"/>
      <c r="H11" s="11"/>
    </row>
    <row r="12" spans="1:8" ht="16.149999999999999" customHeight="1" x14ac:dyDescent="0.2">
      <c r="B12" s="19" t="s">
        <v>18</v>
      </c>
    </row>
    <row r="13" spans="1:8" ht="41.45" customHeight="1" x14ac:dyDescent="0.25">
      <c r="B13" s="11" t="s">
        <v>5</v>
      </c>
      <c r="C13" s="11"/>
      <c r="D13" s="11"/>
      <c r="E13" s="11"/>
      <c r="F13" s="11"/>
      <c r="G13" s="11"/>
      <c r="H13" s="11"/>
    </row>
    <row r="14" spans="1:8" ht="18" customHeight="1" x14ac:dyDescent="0.2">
      <c r="B14" s="19" t="s">
        <v>22</v>
      </c>
    </row>
    <row r="15" spans="1:8" ht="60" customHeight="1" x14ac:dyDescent="0.25">
      <c r="B15" s="11" t="s">
        <v>6</v>
      </c>
      <c r="C15" s="11"/>
      <c r="D15" s="11"/>
      <c r="E15" s="11"/>
      <c r="F15" s="11"/>
      <c r="G15" s="11"/>
      <c r="H15" s="11"/>
    </row>
    <row r="16" spans="1:8" ht="17.45" customHeight="1" x14ac:dyDescent="0.2">
      <c r="B16" s="19" t="s">
        <v>23</v>
      </c>
    </row>
    <row r="17" spans="2:8" ht="92.25" customHeight="1" x14ac:dyDescent="0.25">
      <c r="B17" s="11" t="s">
        <v>12</v>
      </c>
      <c r="C17" s="11"/>
      <c r="D17" s="11"/>
      <c r="E17" s="11"/>
      <c r="F17" s="11"/>
      <c r="G17" s="11"/>
      <c r="H17" s="11"/>
    </row>
    <row r="18" spans="2:8" ht="16.149999999999999" customHeight="1" x14ac:dyDescent="0.2">
      <c r="B18" s="19" t="s">
        <v>24</v>
      </c>
    </row>
    <row r="19" spans="2:8" ht="18" customHeight="1" x14ac:dyDescent="0.25">
      <c r="B19" s="11" t="s">
        <v>7</v>
      </c>
      <c r="C19" s="11"/>
      <c r="D19" s="11"/>
      <c r="E19" s="11"/>
      <c r="F19" s="11"/>
      <c r="G19" s="11"/>
      <c r="H19" s="11"/>
    </row>
    <row r="20" spans="2:8" ht="18.600000000000001" customHeight="1" x14ac:dyDescent="0.2">
      <c r="B20" s="11" t="s">
        <v>25</v>
      </c>
      <c r="C20" s="11"/>
      <c r="D20" s="11"/>
      <c r="E20" s="11"/>
      <c r="F20" s="11"/>
    </row>
    <row r="21" spans="2:8" ht="77.45" customHeight="1" x14ac:dyDescent="0.25">
      <c r="B21" s="11" t="s">
        <v>13</v>
      </c>
      <c r="C21" s="11"/>
      <c r="D21" s="11"/>
      <c r="E21" s="11"/>
      <c r="F21" s="11"/>
      <c r="G21" s="11"/>
      <c r="H21" s="11"/>
    </row>
    <row r="22" spans="2:8" ht="15" customHeight="1" x14ac:dyDescent="0.2">
      <c r="B22" s="19" t="s">
        <v>26</v>
      </c>
    </row>
    <row r="23" spans="2:8" ht="136.5" customHeight="1" x14ac:dyDescent="0.25">
      <c r="B23" s="11" t="s">
        <v>14</v>
      </c>
      <c r="C23" s="11"/>
      <c r="D23" s="11"/>
      <c r="E23" s="11"/>
      <c r="F23" s="11"/>
      <c r="G23" s="11"/>
      <c r="H23" s="11"/>
    </row>
    <row r="24" spans="2:8" ht="14.45" customHeight="1" x14ac:dyDescent="0.2">
      <c r="B24" s="20" t="s">
        <v>27</v>
      </c>
      <c r="C24" s="21"/>
      <c r="D24" s="21"/>
      <c r="E24" s="21"/>
      <c r="F24" s="21"/>
      <c r="G24" s="21"/>
    </row>
    <row r="25" spans="2:8" x14ac:dyDescent="0.2">
      <c r="B25" s="7"/>
    </row>
    <row r="26" spans="2:8" ht="27.6" customHeight="1" x14ac:dyDescent="0.25">
      <c r="B26" s="11" t="s">
        <v>19</v>
      </c>
      <c r="C26" s="11"/>
      <c r="D26" s="11"/>
      <c r="E26" s="11"/>
      <c r="F26" s="11"/>
      <c r="G26" s="11"/>
      <c r="H26" s="11"/>
    </row>
    <row r="27" spans="2:8" ht="12.6" customHeight="1" x14ac:dyDescent="0.2">
      <c r="B27" s="7"/>
    </row>
    <row r="28" spans="2:8" ht="42" customHeight="1" x14ac:dyDescent="0.25">
      <c r="B28" s="11" t="s">
        <v>28</v>
      </c>
      <c r="C28" s="11"/>
      <c r="D28" s="11"/>
      <c r="E28" s="11"/>
      <c r="F28" s="11"/>
      <c r="G28" s="11"/>
      <c r="H28" s="11"/>
    </row>
    <row r="29" spans="2:8" ht="8.25" customHeight="1" x14ac:dyDescent="0.2">
      <c r="B29" s="7"/>
    </row>
    <row r="30" spans="2:8" ht="46.5" customHeight="1" x14ac:dyDescent="0.25">
      <c r="B30" s="11" t="s">
        <v>29</v>
      </c>
      <c r="C30" s="11"/>
      <c r="D30" s="11"/>
      <c r="E30" s="11"/>
      <c r="F30" s="11"/>
      <c r="G30" s="11"/>
      <c r="H30" s="11"/>
    </row>
    <row r="31" spans="2:8" ht="8.25" customHeight="1" x14ac:dyDescent="0.2">
      <c r="B31" s="7"/>
    </row>
    <row r="32" spans="2:8" ht="54" customHeight="1" x14ac:dyDescent="0.25">
      <c r="B32" s="11" t="s">
        <v>30</v>
      </c>
      <c r="C32" s="11"/>
      <c r="D32" s="11"/>
      <c r="E32" s="11"/>
      <c r="F32" s="11"/>
      <c r="G32" s="11"/>
      <c r="H32" s="11"/>
    </row>
    <row r="33" spans="2:8" ht="11.45" customHeight="1" x14ac:dyDescent="0.2">
      <c r="B33" s="7"/>
    </row>
    <row r="34" spans="2:8" ht="41.25" customHeight="1" x14ac:dyDescent="0.25">
      <c r="B34" s="11" t="s">
        <v>15</v>
      </c>
      <c r="C34" s="11"/>
      <c r="D34" s="11"/>
      <c r="E34" s="11"/>
      <c r="F34" s="11"/>
      <c r="G34" s="11"/>
      <c r="H34" s="11"/>
    </row>
  </sheetData>
  <sheetProtection algorithmName="SHA-512" hashValue="dXPaKOnqIwrcD5Cs1Jt+VdIi/Ipi4fgNwt6/w2kMlXWMoyi5ZFnu1qpBsoUcX/fQ0gD3wARTaj/6poPN4JOB9A==" saltValue="oxKO9Jh+W6TwMfyJdd3jRw==" spinCount="100000" sheet="1" objects="1" scenarios="1" selectLockedCells="1"/>
  <mergeCells count="20">
    <mergeCell ref="B32:H32"/>
    <mergeCell ref="B34:H34"/>
    <mergeCell ref="B28:H28"/>
    <mergeCell ref="A1:H1"/>
    <mergeCell ref="B21:H21"/>
    <mergeCell ref="B23:H23"/>
    <mergeCell ref="B24:G24"/>
    <mergeCell ref="B26:H26"/>
    <mergeCell ref="B20:F20"/>
    <mergeCell ref="B2:G2"/>
    <mergeCell ref="B5:H5"/>
    <mergeCell ref="B7:H7"/>
    <mergeCell ref="B8:G8"/>
    <mergeCell ref="B9:H9"/>
    <mergeCell ref="B11:H11"/>
    <mergeCell ref="B13:H13"/>
    <mergeCell ref="B15:H15"/>
    <mergeCell ref="B17:H17"/>
    <mergeCell ref="B19:H19"/>
    <mergeCell ref="B30:H30"/>
  </mergeCells>
  <pageMargins left="0.7" right="0.7" top="0.75" bottom="0.75" header="0.3" footer="0.3"/>
  <pageSetup paperSize="9" scale="96" fitToHeight="0"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9"/>
  <sheetViews>
    <sheetView showGridLines="0" tabSelected="1" view="pageLayout" zoomScaleNormal="130" workbookViewId="0">
      <selection activeCell="H25" sqref="H25"/>
    </sheetView>
  </sheetViews>
  <sheetFormatPr defaultColWidth="8.85546875" defaultRowHeight="12.75" x14ac:dyDescent="0.2"/>
  <cols>
    <col min="1" max="1" width="0.140625" style="9" customWidth="1"/>
    <col min="2" max="2" width="0.140625" style="2" hidden="1" customWidth="1"/>
    <col min="3" max="3" width="4.5703125" style="3" customWidth="1"/>
    <col min="4" max="4" width="48.140625" style="19" customWidth="1"/>
    <col min="5" max="5" width="3.85546875" style="8" customWidth="1"/>
    <col min="6" max="6" width="8.5703125" style="9" customWidth="1"/>
    <col min="7" max="7" width="3" style="10" customWidth="1"/>
    <col min="8" max="8" width="9" style="9" customWidth="1"/>
    <col min="9" max="9" width="2.42578125" style="8" customWidth="1"/>
    <col min="10" max="10" width="12.42578125" style="38" customWidth="1"/>
    <col min="11" max="11" width="8.85546875" style="2"/>
    <col min="12" max="12" width="9.85546875" style="2" customWidth="1"/>
    <col min="13" max="16384" width="8.85546875" style="2"/>
  </cols>
  <sheetData>
    <row r="1" spans="1:10" ht="18" customHeight="1" x14ac:dyDescent="0.25">
      <c r="A1" s="2"/>
      <c r="D1" s="22" t="s">
        <v>141</v>
      </c>
      <c r="E1" s="23"/>
      <c r="F1" s="23"/>
      <c r="G1" s="23"/>
      <c r="H1" s="23"/>
      <c r="I1" s="23"/>
      <c r="J1" s="24"/>
    </row>
    <row r="2" spans="1:10" s="25" customFormat="1" ht="7.5" customHeight="1" x14ac:dyDescent="0.25">
      <c r="J2" s="26"/>
    </row>
    <row r="3" spans="1:10" ht="18.600000000000001" customHeight="1" x14ac:dyDescent="0.25">
      <c r="C3" s="27"/>
      <c r="D3" s="28"/>
      <c r="J3" s="29" t="s">
        <v>142</v>
      </c>
    </row>
    <row r="4" spans="1:10" s="16" customFormat="1" ht="18.600000000000001" customHeight="1" x14ac:dyDescent="0.25">
      <c r="C4" s="30"/>
      <c r="D4" s="31" t="s">
        <v>81</v>
      </c>
      <c r="E4" s="32"/>
      <c r="F4" s="33"/>
      <c r="G4" s="34"/>
      <c r="H4" s="35"/>
      <c r="I4" s="32"/>
      <c r="J4" s="36">
        <v>2</v>
      </c>
    </row>
    <row r="5" spans="1:10" ht="7.5" customHeight="1" x14ac:dyDescent="0.25">
      <c r="C5" s="27"/>
      <c r="D5" s="28"/>
      <c r="J5" s="37"/>
    </row>
    <row r="6" spans="1:10" s="16" customFormat="1" ht="18.600000000000001" customHeight="1" x14ac:dyDescent="0.25">
      <c r="C6" s="30"/>
      <c r="D6" s="31" t="s">
        <v>114</v>
      </c>
      <c r="E6" s="32"/>
      <c r="F6" s="33"/>
      <c r="G6" s="34"/>
      <c r="H6" s="35"/>
      <c r="I6" s="32"/>
      <c r="J6" s="36">
        <v>5</v>
      </c>
    </row>
    <row r="7" spans="1:10" ht="7.5" customHeight="1" x14ac:dyDescent="0.25">
      <c r="C7" s="27"/>
      <c r="D7" s="28"/>
      <c r="J7" s="37"/>
    </row>
    <row r="8" spans="1:10" s="16" customFormat="1" ht="18.600000000000001" customHeight="1" x14ac:dyDescent="0.25">
      <c r="C8" s="30"/>
      <c r="D8" s="31" t="s">
        <v>115</v>
      </c>
      <c r="E8" s="32"/>
      <c r="F8" s="33"/>
      <c r="G8" s="34"/>
      <c r="H8" s="35"/>
      <c r="I8" s="32"/>
      <c r="J8" s="36">
        <v>6</v>
      </c>
    </row>
    <row r="9" spans="1:10" ht="7.5" customHeight="1" x14ac:dyDescent="0.25">
      <c r="C9" s="27"/>
      <c r="D9" s="28"/>
      <c r="J9" s="37"/>
    </row>
    <row r="10" spans="1:10" s="16" customFormat="1" ht="18.600000000000001" customHeight="1" x14ac:dyDescent="0.25">
      <c r="C10" s="30"/>
      <c r="D10" s="31" t="s">
        <v>116</v>
      </c>
      <c r="E10" s="32"/>
      <c r="F10" s="33"/>
      <c r="G10" s="34"/>
      <c r="H10" s="35"/>
      <c r="I10" s="32"/>
      <c r="J10" s="36">
        <v>8</v>
      </c>
    </row>
    <row r="11" spans="1:10" ht="7.5" customHeight="1" x14ac:dyDescent="0.25">
      <c r="C11" s="27"/>
      <c r="D11" s="28"/>
      <c r="J11" s="37"/>
    </row>
    <row r="12" spans="1:10" s="16" customFormat="1" ht="18.600000000000001" customHeight="1" x14ac:dyDescent="0.25">
      <c r="C12" s="30"/>
      <c r="D12" s="31" t="s">
        <v>117</v>
      </c>
      <c r="E12" s="32"/>
      <c r="F12" s="33"/>
      <c r="G12" s="34"/>
      <c r="H12" s="35"/>
      <c r="I12" s="32"/>
      <c r="J12" s="36">
        <v>9</v>
      </c>
    </row>
    <row r="13" spans="1:10" ht="7.5" customHeight="1" x14ac:dyDescent="0.25">
      <c r="C13" s="27"/>
      <c r="D13" s="28"/>
      <c r="J13" s="37"/>
    </row>
    <row r="14" spans="1:10" s="16" customFormat="1" ht="18.600000000000001" customHeight="1" x14ac:dyDescent="0.25">
      <c r="C14" s="30"/>
      <c r="D14" s="31" t="s">
        <v>118</v>
      </c>
      <c r="E14" s="32"/>
      <c r="F14" s="33"/>
      <c r="G14" s="34"/>
      <c r="H14" s="35"/>
      <c r="I14" s="32"/>
      <c r="J14" s="36">
        <v>10</v>
      </c>
    </row>
    <row r="15" spans="1:10" ht="7.5" customHeight="1" x14ac:dyDescent="0.25">
      <c r="C15" s="27"/>
      <c r="D15" s="28"/>
      <c r="J15" s="37"/>
    </row>
    <row r="16" spans="1:10" s="16" customFormat="1" ht="18.600000000000001" customHeight="1" x14ac:dyDescent="0.25">
      <c r="C16" s="30"/>
      <c r="D16" s="31" t="s">
        <v>178</v>
      </c>
      <c r="E16" s="32"/>
      <c r="F16" s="33"/>
      <c r="G16" s="34"/>
      <c r="H16" s="35"/>
      <c r="I16" s="32"/>
      <c r="J16" s="36">
        <v>11</v>
      </c>
    </row>
    <row r="17" spans="1:10" ht="7.5" customHeight="1" x14ac:dyDescent="0.25">
      <c r="C17" s="27"/>
      <c r="D17" s="28"/>
      <c r="J17" s="37"/>
    </row>
    <row r="18" spans="1:10" s="16" customFormat="1" ht="18.600000000000001" customHeight="1" x14ac:dyDescent="0.25">
      <c r="C18" s="30"/>
      <c r="D18" s="31" t="s">
        <v>143</v>
      </c>
      <c r="E18" s="32"/>
      <c r="F18" s="33"/>
      <c r="G18" s="34"/>
      <c r="H18" s="35"/>
      <c r="I18" s="32"/>
      <c r="J18" s="36">
        <v>13</v>
      </c>
    </row>
    <row r="19" spans="1:10" ht="13.15" customHeight="1" x14ac:dyDescent="0.2">
      <c r="D19" s="7"/>
    </row>
    <row r="20" spans="1:10" ht="13.15" customHeight="1" x14ac:dyDescent="0.2">
      <c r="D20" s="7"/>
    </row>
    <row r="21" spans="1:10" ht="13.15" customHeight="1" x14ac:dyDescent="0.2">
      <c r="D21" s="7"/>
    </row>
    <row r="22" spans="1:10" ht="20.25" customHeight="1" x14ac:dyDescent="0.2">
      <c r="A22" s="2"/>
      <c r="D22" s="39" t="s">
        <v>80</v>
      </c>
      <c r="E22" s="40"/>
      <c r="F22" s="40"/>
      <c r="G22" s="40"/>
      <c r="H22" s="40"/>
      <c r="I22" s="41"/>
    </row>
    <row r="23" spans="1:10" ht="11.25" customHeight="1" x14ac:dyDescent="0.25">
      <c r="A23" s="19"/>
      <c r="E23" s="19"/>
      <c r="F23" s="19"/>
      <c r="G23" s="19"/>
      <c r="H23" s="19"/>
      <c r="I23" s="19"/>
      <c r="J23" s="42"/>
    </row>
    <row r="24" spans="1:10" ht="53.25" customHeight="1" x14ac:dyDescent="0.25">
      <c r="A24" s="2"/>
      <c r="C24" s="43" t="s">
        <v>46</v>
      </c>
      <c r="D24" s="44" t="s">
        <v>34</v>
      </c>
      <c r="E24" s="44"/>
      <c r="F24" s="44"/>
      <c r="G24" s="44"/>
      <c r="H24" s="44"/>
      <c r="I24" s="44"/>
      <c r="J24" s="45"/>
    </row>
    <row r="25" spans="1:10" ht="15" customHeight="1" x14ac:dyDescent="0.2">
      <c r="A25" s="9">
        <v>3000</v>
      </c>
      <c r="C25" s="46"/>
      <c r="D25" s="47"/>
      <c r="E25" s="48" t="s">
        <v>31</v>
      </c>
      <c r="F25" s="49">
        <v>1</v>
      </c>
      <c r="G25" s="49" t="s">
        <v>9</v>
      </c>
      <c r="H25" s="122"/>
      <c r="I25" s="50" t="s">
        <v>179</v>
      </c>
      <c r="J25" s="51">
        <f>F25*H25</f>
        <v>0</v>
      </c>
    </row>
    <row r="26" spans="1:10" ht="7.5" customHeight="1" x14ac:dyDescent="0.2">
      <c r="E26" s="9"/>
      <c r="G26" s="9"/>
      <c r="I26" s="52"/>
    </row>
    <row r="27" spans="1:10" ht="138.75" customHeight="1" x14ac:dyDescent="0.25">
      <c r="A27" s="2"/>
      <c r="C27" s="43" t="s">
        <v>47</v>
      </c>
      <c r="D27" s="44" t="s">
        <v>133</v>
      </c>
      <c r="E27" s="44"/>
      <c r="F27" s="44"/>
      <c r="G27" s="44"/>
      <c r="H27" s="44"/>
      <c r="I27" s="44"/>
      <c r="J27" s="53"/>
    </row>
    <row r="28" spans="1:10" ht="15" customHeight="1" x14ac:dyDescent="0.2">
      <c r="A28" s="9">
        <v>64.099999999999994</v>
      </c>
      <c r="C28" s="46"/>
      <c r="D28" s="47"/>
      <c r="E28" s="49" t="s">
        <v>8</v>
      </c>
      <c r="F28" s="49">
        <v>1680</v>
      </c>
      <c r="G28" s="49" t="s">
        <v>9</v>
      </c>
      <c r="H28" s="122"/>
      <c r="I28" s="48" t="s">
        <v>179</v>
      </c>
      <c r="J28" s="51">
        <f>F28*H28</f>
        <v>0</v>
      </c>
    </row>
    <row r="29" spans="1:10" s="54" customFormat="1" ht="7.5" customHeight="1" x14ac:dyDescent="0.2">
      <c r="A29" s="9"/>
      <c r="C29" s="55"/>
      <c r="D29" s="56"/>
      <c r="E29" s="9"/>
      <c r="F29" s="9"/>
      <c r="G29" s="9"/>
      <c r="H29" s="9"/>
      <c r="I29" s="52"/>
      <c r="J29" s="38"/>
    </row>
    <row r="30" spans="1:10" ht="115.5" customHeight="1" x14ac:dyDescent="0.25">
      <c r="A30" s="2"/>
      <c r="C30" s="43" t="s">
        <v>48</v>
      </c>
      <c r="D30" s="44" t="s">
        <v>171</v>
      </c>
      <c r="E30" s="44"/>
      <c r="F30" s="44"/>
      <c r="G30" s="44"/>
      <c r="H30" s="44"/>
      <c r="I30" s="44"/>
      <c r="J30" s="57"/>
    </row>
    <row r="31" spans="1:10" ht="15" customHeight="1" x14ac:dyDescent="0.2">
      <c r="A31" s="9">
        <v>350</v>
      </c>
      <c r="C31" s="58"/>
      <c r="D31" s="59" t="s">
        <v>33</v>
      </c>
      <c r="E31" s="60" t="s">
        <v>10</v>
      </c>
      <c r="F31" s="9">
        <v>49</v>
      </c>
      <c r="G31" s="60" t="s">
        <v>9</v>
      </c>
      <c r="H31" s="122"/>
      <c r="I31" s="8" t="s">
        <v>179</v>
      </c>
      <c r="J31" s="61">
        <f>F31*H31</f>
        <v>0</v>
      </c>
    </row>
    <row r="32" spans="1:10" ht="15" customHeight="1" x14ac:dyDescent="0.2">
      <c r="A32" s="9">
        <v>1120</v>
      </c>
      <c r="C32" s="46"/>
      <c r="D32" s="62" t="s">
        <v>32</v>
      </c>
      <c r="E32" s="63" t="s">
        <v>10</v>
      </c>
      <c r="F32" s="49">
        <v>49</v>
      </c>
      <c r="G32" s="63" t="s">
        <v>9</v>
      </c>
      <c r="H32" s="122"/>
      <c r="I32" s="64" t="s">
        <v>179</v>
      </c>
      <c r="J32" s="51">
        <f>F32*H32</f>
        <v>0</v>
      </c>
    </row>
    <row r="33" spans="1:10" s="54" customFormat="1" ht="7.5" customHeight="1" x14ac:dyDescent="0.2">
      <c r="A33" s="9"/>
      <c r="C33" s="55"/>
      <c r="D33" s="56"/>
      <c r="E33" s="9"/>
      <c r="F33" s="9"/>
      <c r="G33" s="9"/>
      <c r="H33" s="9"/>
      <c r="I33" s="52"/>
      <c r="J33" s="38"/>
    </row>
    <row r="34" spans="1:10" ht="41.25" customHeight="1" x14ac:dyDescent="0.25">
      <c r="A34" s="2"/>
      <c r="C34" s="43" t="s">
        <v>49</v>
      </c>
      <c r="D34" s="44" t="s">
        <v>150</v>
      </c>
      <c r="E34" s="44"/>
      <c r="F34" s="44"/>
      <c r="G34" s="44"/>
      <c r="H34" s="44"/>
      <c r="I34" s="44"/>
      <c r="J34" s="57"/>
    </row>
    <row r="35" spans="1:10" ht="15" customHeight="1" x14ac:dyDescent="0.2">
      <c r="A35" s="9">
        <v>25</v>
      </c>
      <c r="C35" s="46"/>
      <c r="D35" s="62"/>
      <c r="E35" s="63" t="s">
        <v>10</v>
      </c>
      <c r="F35" s="49">
        <v>98</v>
      </c>
      <c r="G35" s="63" t="s">
        <v>9</v>
      </c>
      <c r="H35" s="122"/>
      <c r="I35" s="64" t="s">
        <v>179</v>
      </c>
      <c r="J35" s="51">
        <f>F35*H35</f>
        <v>0</v>
      </c>
    </row>
    <row r="36" spans="1:10" s="54" customFormat="1" ht="7.5" customHeight="1" x14ac:dyDescent="0.2">
      <c r="A36" s="9"/>
      <c r="C36" s="55"/>
      <c r="D36" s="56"/>
      <c r="E36" s="9"/>
      <c r="F36" s="9"/>
      <c r="G36" s="9"/>
      <c r="H36" s="9"/>
      <c r="I36" s="52"/>
      <c r="J36" s="38"/>
    </row>
    <row r="37" spans="1:10" ht="66.75" customHeight="1" x14ac:dyDescent="0.25">
      <c r="A37" s="2"/>
      <c r="C37" s="43" t="s">
        <v>50</v>
      </c>
      <c r="D37" s="44" t="s">
        <v>37</v>
      </c>
      <c r="E37" s="44"/>
      <c r="F37" s="44"/>
      <c r="G37" s="44"/>
      <c r="H37" s="44"/>
      <c r="I37" s="44"/>
      <c r="J37" s="57"/>
    </row>
    <row r="38" spans="1:10" ht="15" customHeight="1" x14ac:dyDescent="0.2">
      <c r="A38" s="9">
        <v>60.85</v>
      </c>
      <c r="C38" s="46"/>
      <c r="D38" s="47"/>
      <c r="E38" s="63" t="s">
        <v>11</v>
      </c>
      <c r="F38" s="49">
        <v>98</v>
      </c>
      <c r="G38" s="63" t="s">
        <v>9</v>
      </c>
      <c r="H38" s="122"/>
      <c r="I38" s="64" t="s">
        <v>179</v>
      </c>
      <c r="J38" s="51">
        <f>F38*H38</f>
        <v>0</v>
      </c>
    </row>
    <row r="39" spans="1:10" s="54" customFormat="1" ht="7.5" customHeight="1" x14ac:dyDescent="0.2">
      <c r="A39" s="9"/>
      <c r="C39" s="55"/>
      <c r="D39" s="56"/>
      <c r="E39" s="9"/>
      <c r="F39" s="9"/>
      <c r="G39" s="9"/>
      <c r="H39" s="9"/>
      <c r="I39" s="52"/>
      <c r="J39" s="38"/>
    </row>
    <row r="40" spans="1:10" ht="66.75" customHeight="1" x14ac:dyDescent="0.25">
      <c r="A40" s="2"/>
      <c r="C40" s="43" t="s">
        <v>51</v>
      </c>
      <c r="D40" s="44" t="s">
        <v>40</v>
      </c>
      <c r="E40" s="44"/>
      <c r="F40" s="44"/>
      <c r="G40" s="44"/>
      <c r="H40" s="44"/>
      <c r="I40" s="44"/>
      <c r="J40" s="57"/>
    </row>
    <row r="41" spans="1:10" ht="15" customHeight="1" x14ac:dyDescent="0.2">
      <c r="A41" s="9">
        <v>53</v>
      </c>
      <c r="C41" s="46"/>
      <c r="D41" s="47"/>
      <c r="E41" s="63" t="s">
        <v>11</v>
      </c>
      <c r="F41" s="49">
        <v>110</v>
      </c>
      <c r="G41" s="63" t="s">
        <v>9</v>
      </c>
      <c r="H41" s="122"/>
      <c r="I41" s="64" t="s">
        <v>179</v>
      </c>
      <c r="J41" s="51">
        <f>F41*H41</f>
        <v>0</v>
      </c>
    </row>
    <row r="42" spans="1:10" s="54" customFormat="1" ht="7.5" customHeight="1" x14ac:dyDescent="0.2">
      <c r="A42" s="9"/>
      <c r="C42" s="55"/>
      <c r="D42" s="56"/>
      <c r="E42" s="9"/>
      <c r="F42" s="9"/>
      <c r="G42" s="9"/>
      <c r="H42" s="9"/>
      <c r="I42" s="52"/>
      <c r="J42" s="38"/>
    </row>
    <row r="43" spans="1:10" ht="81" customHeight="1" x14ac:dyDescent="0.25">
      <c r="A43" s="2"/>
      <c r="C43" s="43" t="s">
        <v>52</v>
      </c>
      <c r="D43" s="44" t="s">
        <v>35</v>
      </c>
      <c r="E43" s="44"/>
      <c r="F43" s="44"/>
      <c r="G43" s="44"/>
      <c r="H43" s="44"/>
      <c r="I43" s="44"/>
      <c r="J43" s="57"/>
    </row>
    <row r="44" spans="1:10" ht="15" customHeight="1" x14ac:dyDescent="0.2">
      <c r="A44" s="9">
        <v>800</v>
      </c>
      <c r="C44" s="46"/>
      <c r="D44" s="47"/>
      <c r="E44" s="63" t="s">
        <v>10</v>
      </c>
      <c r="F44" s="49">
        <v>4</v>
      </c>
      <c r="G44" s="63" t="s">
        <v>9</v>
      </c>
      <c r="H44" s="122"/>
      <c r="I44" s="64" t="s">
        <v>179</v>
      </c>
      <c r="J44" s="51">
        <f>F44*H44</f>
        <v>0</v>
      </c>
    </row>
    <row r="45" spans="1:10" s="54" customFormat="1" ht="7.5" customHeight="1" x14ac:dyDescent="0.2">
      <c r="A45" s="9"/>
      <c r="C45" s="55"/>
      <c r="D45" s="56"/>
      <c r="E45" s="9"/>
      <c r="F45" s="9"/>
      <c r="G45" s="9"/>
      <c r="H45" s="9"/>
      <c r="I45" s="52"/>
      <c r="J45" s="38"/>
    </row>
    <row r="46" spans="1:10" ht="42.6" customHeight="1" x14ac:dyDescent="0.25">
      <c r="A46" s="2"/>
      <c r="C46" s="43" t="s">
        <v>53</v>
      </c>
      <c r="D46" s="44" t="s">
        <v>36</v>
      </c>
      <c r="E46" s="44"/>
      <c r="F46" s="44"/>
      <c r="G46" s="44"/>
      <c r="H46" s="44"/>
      <c r="I46" s="44"/>
      <c r="J46" s="57"/>
    </row>
    <row r="47" spans="1:10" ht="15" customHeight="1" x14ac:dyDescent="0.2">
      <c r="A47" s="9">
        <v>54</v>
      </c>
      <c r="C47" s="46"/>
      <c r="D47" s="47"/>
      <c r="E47" s="63" t="s">
        <v>11</v>
      </c>
      <c r="F47" s="49">
        <v>28.6</v>
      </c>
      <c r="G47" s="63" t="s">
        <v>9</v>
      </c>
      <c r="H47" s="122"/>
      <c r="I47" s="64" t="s">
        <v>179</v>
      </c>
      <c r="J47" s="51">
        <f>F47*H47</f>
        <v>0</v>
      </c>
    </row>
    <row r="48" spans="1:10" s="54" customFormat="1" ht="7.5" customHeight="1" x14ac:dyDescent="0.2">
      <c r="A48" s="9"/>
      <c r="C48" s="55"/>
      <c r="D48" s="56"/>
      <c r="E48" s="9"/>
      <c r="F48" s="9"/>
      <c r="G48" s="9"/>
      <c r="H48" s="9"/>
      <c r="I48" s="52"/>
      <c r="J48" s="38"/>
    </row>
    <row r="49" spans="1:10" ht="52.5" customHeight="1" x14ac:dyDescent="0.25">
      <c r="A49" s="2"/>
      <c r="C49" s="43" t="s">
        <v>54</v>
      </c>
      <c r="D49" s="44" t="s">
        <v>38</v>
      </c>
      <c r="E49" s="44"/>
      <c r="F49" s="44"/>
      <c r="G49" s="44"/>
      <c r="H49" s="44"/>
      <c r="I49" s="44"/>
      <c r="J49" s="57"/>
    </row>
    <row r="50" spans="1:10" ht="15" customHeight="1" x14ac:dyDescent="0.2">
      <c r="A50" s="9">
        <v>54</v>
      </c>
      <c r="C50" s="46"/>
      <c r="D50" s="47"/>
      <c r="E50" s="63" t="s">
        <v>11</v>
      </c>
      <c r="F50" s="49">
        <v>39</v>
      </c>
      <c r="G50" s="63" t="s">
        <v>9</v>
      </c>
      <c r="H50" s="122"/>
      <c r="I50" s="64" t="s">
        <v>179</v>
      </c>
      <c r="J50" s="51">
        <f>F50*H50</f>
        <v>0</v>
      </c>
    </row>
    <row r="51" spans="1:10" s="54" customFormat="1" ht="7.5" customHeight="1" x14ac:dyDescent="0.2">
      <c r="A51" s="9"/>
      <c r="C51" s="55"/>
      <c r="D51" s="56"/>
      <c r="E51" s="9"/>
      <c r="F51" s="9"/>
      <c r="G51" s="9"/>
      <c r="H51" s="9"/>
      <c r="I51" s="52"/>
      <c r="J51" s="38"/>
    </row>
    <row r="52" spans="1:10" ht="52.5" customHeight="1" x14ac:dyDescent="0.25">
      <c r="A52" s="2"/>
      <c r="C52" s="43" t="s">
        <v>55</v>
      </c>
      <c r="D52" s="44" t="s">
        <v>172</v>
      </c>
      <c r="E52" s="44"/>
      <c r="F52" s="44"/>
      <c r="G52" s="44"/>
      <c r="H52" s="44"/>
      <c r="I52" s="44"/>
      <c r="J52" s="57"/>
    </row>
    <row r="53" spans="1:10" ht="15" customHeight="1" x14ac:dyDescent="0.2">
      <c r="A53" s="9">
        <v>54</v>
      </c>
      <c r="C53" s="46"/>
      <c r="D53" s="47"/>
      <c r="E53" s="63" t="s">
        <v>11</v>
      </c>
      <c r="F53" s="49">
        <v>5</v>
      </c>
      <c r="G53" s="63" t="s">
        <v>9</v>
      </c>
      <c r="H53" s="122"/>
      <c r="I53" s="64" t="s">
        <v>179</v>
      </c>
      <c r="J53" s="51">
        <f>F53*H53</f>
        <v>0</v>
      </c>
    </row>
    <row r="54" spans="1:10" s="54" customFormat="1" ht="7.5" customHeight="1" x14ac:dyDescent="0.2">
      <c r="A54" s="9"/>
      <c r="C54" s="55"/>
      <c r="D54" s="56"/>
      <c r="E54" s="9"/>
      <c r="F54" s="9"/>
      <c r="G54" s="9"/>
      <c r="H54" s="9"/>
      <c r="I54" s="52"/>
      <c r="J54" s="38"/>
    </row>
    <row r="55" spans="1:10" ht="38.25" customHeight="1" x14ac:dyDescent="0.25">
      <c r="A55" s="2"/>
      <c r="C55" s="43" t="s">
        <v>56</v>
      </c>
      <c r="D55" s="44" t="s">
        <v>41</v>
      </c>
      <c r="E55" s="44"/>
      <c r="F55" s="44"/>
      <c r="G55" s="44"/>
      <c r="H55" s="44"/>
      <c r="I55" s="44"/>
      <c r="J55" s="57"/>
    </row>
    <row r="56" spans="1:10" ht="15" customHeight="1" x14ac:dyDescent="0.2">
      <c r="A56" s="9">
        <v>54</v>
      </c>
      <c r="C56" s="46"/>
      <c r="D56" s="47"/>
      <c r="E56" s="63" t="s">
        <v>11</v>
      </c>
      <c r="F56" s="49">
        <v>51</v>
      </c>
      <c r="G56" s="63" t="s">
        <v>9</v>
      </c>
      <c r="H56" s="122"/>
      <c r="I56" s="64" t="s">
        <v>179</v>
      </c>
      <c r="J56" s="51">
        <f>F56*H56</f>
        <v>0</v>
      </c>
    </row>
    <row r="57" spans="1:10" s="54" customFormat="1" ht="7.5" customHeight="1" x14ac:dyDescent="0.2">
      <c r="A57" s="9"/>
      <c r="C57" s="55"/>
      <c r="D57" s="56"/>
      <c r="E57" s="9"/>
      <c r="F57" s="9"/>
      <c r="G57" s="9"/>
      <c r="H57" s="9"/>
      <c r="I57" s="52"/>
      <c r="J57" s="38"/>
    </row>
    <row r="58" spans="1:10" ht="156" customHeight="1" x14ac:dyDescent="0.25">
      <c r="A58" s="2"/>
      <c r="C58" s="43" t="s">
        <v>57</v>
      </c>
      <c r="D58" s="44" t="s">
        <v>127</v>
      </c>
      <c r="E58" s="44"/>
      <c r="F58" s="44"/>
      <c r="G58" s="44"/>
      <c r="H58" s="44"/>
      <c r="I58" s="44"/>
      <c r="J58" s="57"/>
    </row>
    <row r="59" spans="1:10" ht="15" customHeight="1" x14ac:dyDescent="0.2">
      <c r="A59" s="9">
        <v>800</v>
      </c>
      <c r="C59" s="58"/>
      <c r="D59" s="59" t="s">
        <v>33</v>
      </c>
      <c r="E59" s="60" t="s">
        <v>10</v>
      </c>
      <c r="F59" s="9">
        <v>8</v>
      </c>
      <c r="G59" s="60" t="s">
        <v>9</v>
      </c>
      <c r="H59" s="122"/>
      <c r="I59" s="8" t="s">
        <v>179</v>
      </c>
      <c r="J59" s="61">
        <f>F59*H59</f>
        <v>0</v>
      </c>
    </row>
    <row r="60" spans="1:10" ht="15" customHeight="1" x14ac:dyDescent="0.2">
      <c r="A60" s="9">
        <v>1280</v>
      </c>
      <c r="C60" s="46"/>
      <c r="D60" s="62" t="s">
        <v>32</v>
      </c>
      <c r="E60" s="63" t="s">
        <v>10</v>
      </c>
      <c r="F60" s="49">
        <v>8</v>
      </c>
      <c r="G60" s="63" t="s">
        <v>9</v>
      </c>
      <c r="H60" s="122"/>
      <c r="I60" s="64" t="s">
        <v>179</v>
      </c>
      <c r="J60" s="51">
        <f>F60*H60</f>
        <v>0</v>
      </c>
    </row>
    <row r="61" spans="1:10" s="54" customFormat="1" ht="7.5" customHeight="1" x14ac:dyDescent="0.2">
      <c r="A61" s="9"/>
      <c r="C61" s="55"/>
      <c r="D61" s="56"/>
      <c r="E61" s="9"/>
      <c r="F61" s="9"/>
      <c r="G61" s="9"/>
      <c r="H61" s="9"/>
      <c r="I61" s="52"/>
      <c r="J61" s="38"/>
    </row>
    <row r="62" spans="1:10" ht="40.5" customHeight="1" x14ac:dyDescent="0.25">
      <c r="A62" s="2"/>
      <c r="C62" s="43" t="s">
        <v>58</v>
      </c>
      <c r="D62" s="44" t="s">
        <v>151</v>
      </c>
      <c r="E62" s="44"/>
      <c r="F62" s="44"/>
      <c r="G62" s="44"/>
      <c r="H62" s="44"/>
      <c r="I62" s="44"/>
      <c r="J62" s="57"/>
    </row>
    <row r="63" spans="1:10" ht="15" customHeight="1" x14ac:dyDescent="0.2">
      <c r="A63" s="9">
        <v>730</v>
      </c>
      <c r="C63" s="46"/>
      <c r="D63" s="62"/>
      <c r="E63" s="63" t="s">
        <v>10</v>
      </c>
      <c r="F63" s="49">
        <v>20</v>
      </c>
      <c r="G63" s="63" t="s">
        <v>9</v>
      </c>
      <c r="H63" s="122"/>
      <c r="I63" s="64" t="s">
        <v>179</v>
      </c>
      <c r="J63" s="51">
        <f>F63*H63</f>
        <v>0</v>
      </c>
    </row>
    <row r="64" spans="1:10" s="54" customFormat="1" ht="7.5" customHeight="1" x14ac:dyDescent="0.2">
      <c r="A64" s="9"/>
      <c r="C64" s="55"/>
      <c r="D64" s="56"/>
      <c r="E64" s="9"/>
      <c r="F64" s="9"/>
      <c r="G64" s="9"/>
      <c r="H64" s="9"/>
      <c r="I64" s="52"/>
      <c r="J64" s="38"/>
    </row>
    <row r="65" spans="1:10" ht="40.5" customHeight="1" x14ac:dyDescent="0.25">
      <c r="A65" s="2"/>
      <c r="C65" s="43" t="s">
        <v>59</v>
      </c>
      <c r="D65" s="44" t="s">
        <v>173</v>
      </c>
      <c r="E65" s="44"/>
      <c r="F65" s="44"/>
      <c r="G65" s="44"/>
      <c r="H65" s="44"/>
      <c r="I65" s="44"/>
      <c r="J65" s="57"/>
    </row>
    <row r="66" spans="1:10" ht="15" customHeight="1" x14ac:dyDescent="0.2">
      <c r="A66" s="9">
        <v>450</v>
      </c>
      <c r="C66" s="58"/>
      <c r="D66" s="59" t="s">
        <v>33</v>
      </c>
      <c r="E66" s="60" t="s">
        <v>10</v>
      </c>
      <c r="F66" s="9">
        <v>2</v>
      </c>
      <c r="G66" s="60" t="s">
        <v>9</v>
      </c>
      <c r="H66" s="122"/>
      <c r="I66" s="8" t="s">
        <v>179</v>
      </c>
      <c r="J66" s="61">
        <f>F66*H66</f>
        <v>0</v>
      </c>
    </row>
    <row r="67" spans="1:10" ht="15" customHeight="1" x14ac:dyDescent="0.2">
      <c r="A67" s="9">
        <v>650</v>
      </c>
      <c r="C67" s="46"/>
      <c r="D67" s="62" t="s">
        <v>32</v>
      </c>
      <c r="E67" s="63" t="s">
        <v>10</v>
      </c>
      <c r="F67" s="49">
        <v>2</v>
      </c>
      <c r="G67" s="63" t="s">
        <v>9</v>
      </c>
      <c r="H67" s="122"/>
      <c r="I67" s="64" t="s">
        <v>179</v>
      </c>
      <c r="J67" s="51">
        <f>F67*H67</f>
        <v>0</v>
      </c>
    </row>
    <row r="68" spans="1:10" s="54" customFormat="1" ht="7.5" customHeight="1" x14ac:dyDescent="0.2">
      <c r="A68" s="9"/>
      <c r="C68" s="55"/>
      <c r="D68" s="56"/>
      <c r="E68" s="9"/>
      <c r="F68" s="9"/>
      <c r="G68" s="9"/>
      <c r="H68" s="9"/>
      <c r="I68" s="52"/>
      <c r="J68" s="38"/>
    </row>
    <row r="69" spans="1:10" ht="52.5" customHeight="1" x14ac:dyDescent="0.25">
      <c r="A69" s="2"/>
      <c r="C69" s="43" t="s">
        <v>184</v>
      </c>
      <c r="D69" s="44" t="s">
        <v>79</v>
      </c>
      <c r="E69" s="44"/>
      <c r="F69" s="44"/>
      <c r="G69" s="44"/>
      <c r="H69" s="44"/>
      <c r="I69" s="44"/>
      <c r="J69" s="57"/>
    </row>
    <row r="70" spans="1:10" ht="15" customHeight="1" x14ac:dyDescent="0.2">
      <c r="A70" s="9">
        <v>311</v>
      </c>
      <c r="C70" s="46"/>
      <c r="D70" s="62"/>
      <c r="E70" s="63" t="s">
        <v>10</v>
      </c>
      <c r="F70" s="49">
        <v>1</v>
      </c>
      <c r="G70" s="63" t="s">
        <v>9</v>
      </c>
      <c r="H70" s="122"/>
      <c r="I70" s="64" t="s">
        <v>179</v>
      </c>
      <c r="J70" s="51">
        <f>F70*H70</f>
        <v>0</v>
      </c>
    </row>
    <row r="71" spans="1:10" s="54" customFormat="1" ht="7.5" customHeight="1" x14ac:dyDescent="0.2">
      <c r="A71" s="9"/>
      <c r="C71" s="55"/>
      <c r="D71" s="56"/>
      <c r="E71" s="9"/>
      <c r="F71" s="9"/>
      <c r="G71" s="9"/>
      <c r="H71" s="9"/>
      <c r="I71" s="52"/>
      <c r="J71" s="38"/>
    </row>
    <row r="72" spans="1:10" ht="51.75" customHeight="1" x14ac:dyDescent="0.25">
      <c r="A72" s="2"/>
      <c r="C72" s="43" t="s">
        <v>60</v>
      </c>
      <c r="D72" s="44" t="s">
        <v>39</v>
      </c>
      <c r="E72" s="44"/>
      <c r="F72" s="44"/>
      <c r="G72" s="44"/>
      <c r="H72" s="44"/>
      <c r="I72" s="44"/>
      <c r="J72" s="57"/>
    </row>
    <row r="73" spans="1:10" ht="15" customHeight="1" x14ac:dyDescent="0.2">
      <c r="A73" s="9">
        <v>35</v>
      </c>
      <c r="C73" s="46"/>
      <c r="D73" s="62"/>
      <c r="E73" s="63" t="s">
        <v>11</v>
      </c>
      <c r="F73" s="49">
        <v>102</v>
      </c>
      <c r="G73" s="63" t="s">
        <v>9</v>
      </c>
      <c r="H73" s="122"/>
      <c r="I73" s="64" t="s">
        <v>179</v>
      </c>
      <c r="J73" s="51">
        <f>F73*H73</f>
        <v>0</v>
      </c>
    </row>
    <row r="74" spans="1:10" s="54" customFormat="1" ht="7.5" customHeight="1" x14ac:dyDescent="0.2">
      <c r="A74" s="9"/>
      <c r="C74" s="55"/>
      <c r="D74" s="56"/>
      <c r="E74" s="9"/>
      <c r="F74" s="9"/>
      <c r="G74" s="9"/>
      <c r="H74" s="9"/>
      <c r="I74" s="52"/>
      <c r="J74" s="38"/>
    </row>
    <row r="75" spans="1:10" ht="66.75" customHeight="1" x14ac:dyDescent="0.25">
      <c r="A75" s="2"/>
      <c r="C75" s="43" t="s">
        <v>61</v>
      </c>
      <c r="D75" s="44" t="s">
        <v>42</v>
      </c>
      <c r="E75" s="44"/>
      <c r="F75" s="44"/>
      <c r="G75" s="44"/>
      <c r="H75" s="44"/>
      <c r="I75" s="44"/>
      <c r="J75" s="57"/>
    </row>
    <row r="76" spans="1:10" ht="15" customHeight="1" x14ac:dyDescent="0.2">
      <c r="A76" s="9">
        <v>85</v>
      </c>
      <c r="C76" s="58"/>
      <c r="D76" s="59" t="s">
        <v>33</v>
      </c>
      <c r="E76" s="60" t="s">
        <v>10</v>
      </c>
      <c r="F76" s="9">
        <v>35</v>
      </c>
      <c r="G76" s="60" t="s">
        <v>9</v>
      </c>
      <c r="H76" s="122"/>
      <c r="I76" s="8" t="s">
        <v>179</v>
      </c>
      <c r="J76" s="61">
        <f>F76*H76</f>
        <v>0</v>
      </c>
    </row>
    <row r="77" spans="1:10" ht="15" customHeight="1" x14ac:dyDescent="0.2">
      <c r="A77" s="9">
        <v>161</v>
      </c>
      <c r="C77" s="46"/>
      <c r="D77" s="62" t="s">
        <v>32</v>
      </c>
      <c r="E77" s="63" t="s">
        <v>10</v>
      </c>
      <c r="F77" s="49">
        <v>35</v>
      </c>
      <c r="G77" s="63" t="s">
        <v>9</v>
      </c>
      <c r="H77" s="122"/>
      <c r="I77" s="64" t="s">
        <v>179</v>
      </c>
      <c r="J77" s="51">
        <f>F77*H77</f>
        <v>0</v>
      </c>
    </row>
    <row r="78" spans="1:10" s="54" customFormat="1" ht="7.5" customHeight="1" x14ac:dyDescent="0.25">
      <c r="J78" s="65"/>
    </row>
    <row r="79" spans="1:10" ht="94.5" customHeight="1" x14ac:dyDescent="0.25">
      <c r="A79" s="2"/>
      <c r="C79" s="43" t="s">
        <v>62</v>
      </c>
      <c r="D79" s="44" t="s">
        <v>44</v>
      </c>
      <c r="E79" s="44"/>
      <c r="F79" s="44"/>
      <c r="G79" s="44"/>
      <c r="H79" s="44"/>
      <c r="I79" s="44"/>
      <c r="J79" s="57"/>
    </row>
    <row r="80" spans="1:10" ht="15" customHeight="1" x14ac:dyDescent="0.2">
      <c r="A80" s="9">
        <v>85</v>
      </c>
      <c r="C80" s="46"/>
      <c r="D80" s="62"/>
      <c r="E80" s="63" t="s">
        <v>8</v>
      </c>
      <c r="F80" s="49">
        <v>100</v>
      </c>
      <c r="G80" s="63" t="s">
        <v>9</v>
      </c>
      <c r="H80" s="122"/>
      <c r="I80" s="64" t="s">
        <v>179</v>
      </c>
      <c r="J80" s="51">
        <f>F80*H80</f>
        <v>0</v>
      </c>
    </row>
    <row r="81" spans="1:10" ht="7.5" customHeight="1" x14ac:dyDescent="0.25">
      <c r="A81" s="2"/>
      <c r="C81" s="2"/>
      <c r="D81" s="2"/>
      <c r="E81" s="2"/>
      <c r="F81" s="2"/>
      <c r="G81" s="2"/>
      <c r="H81" s="2"/>
      <c r="I81" s="2"/>
      <c r="J81" s="65"/>
    </row>
    <row r="82" spans="1:10" ht="78.75" customHeight="1" x14ac:dyDescent="0.25">
      <c r="A82" s="2"/>
      <c r="C82" s="43" t="s">
        <v>63</v>
      </c>
      <c r="D82" s="44" t="s">
        <v>144</v>
      </c>
      <c r="E82" s="44"/>
      <c r="F82" s="44"/>
      <c r="G82" s="44"/>
      <c r="H82" s="44"/>
      <c r="I82" s="44"/>
      <c r="J82" s="57"/>
    </row>
    <row r="83" spans="1:10" ht="15" customHeight="1" x14ac:dyDescent="0.2">
      <c r="A83" s="9">
        <v>450</v>
      </c>
      <c r="C83" s="46"/>
      <c r="D83" s="62"/>
      <c r="E83" s="63" t="s">
        <v>8</v>
      </c>
      <c r="F83" s="49">
        <v>40</v>
      </c>
      <c r="G83" s="63" t="s">
        <v>9</v>
      </c>
      <c r="H83" s="122"/>
      <c r="I83" s="64" t="s">
        <v>179</v>
      </c>
      <c r="J83" s="51">
        <f>F83*H83</f>
        <v>0</v>
      </c>
    </row>
    <row r="84" spans="1:10" ht="7.5" customHeight="1" x14ac:dyDescent="0.25">
      <c r="A84" s="2"/>
      <c r="C84" s="2"/>
      <c r="D84" s="2"/>
      <c r="E84" s="2"/>
      <c r="F84" s="2"/>
      <c r="G84" s="2"/>
      <c r="H84" s="2"/>
      <c r="I84" s="2"/>
      <c r="J84" s="65"/>
    </row>
    <row r="85" spans="1:10" ht="69.599999999999994" customHeight="1" x14ac:dyDescent="0.25">
      <c r="A85" s="2"/>
      <c r="C85" s="43" t="s">
        <v>64</v>
      </c>
      <c r="D85" s="44" t="s">
        <v>125</v>
      </c>
      <c r="E85" s="44"/>
      <c r="F85" s="44"/>
      <c r="G85" s="44"/>
      <c r="H85" s="44"/>
      <c r="I85" s="44"/>
      <c r="J85" s="57"/>
    </row>
    <row r="86" spans="1:10" ht="15" customHeight="1" x14ac:dyDescent="0.2">
      <c r="A86" s="9">
        <v>111</v>
      </c>
      <c r="C86" s="46"/>
      <c r="D86" s="62"/>
      <c r="E86" s="63" t="s">
        <v>11</v>
      </c>
      <c r="F86" s="49">
        <v>100</v>
      </c>
      <c r="G86" s="63" t="s">
        <v>9</v>
      </c>
      <c r="H86" s="122"/>
      <c r="I86" s="64" t="s">
        <v>179</v>
      </c>
      <c r="J86" s="51">
        <f>F86*H86</f>
        <v>0</v>
      </c>
    </row>
    <row r="87" spans="1:10" ht="7.5" customHeight="1" x14ac:dyDescent="0.25">
      <c r="A87" s="2"/>
      <c r="C87" s="2"/>
      <c r="D87" s="2"/>
      <c r="E87" s="2"/>
      <c r="F87" s="2"/>
      <c r="G87" s="2"/>
      <c r="H87" s="2"/>
      <c r="I87" s="2"/>
      <c r="J87" s="65"/>
    </row>
    <row r="88" spans="1:10" ht="67.5" customHeight="1" x14ac:dyDescent="0.25">
      <c r="A88" s="2"/>
      <c r="C88" s="43" t="s">
        <v>66</v>
      </c>
      <c r="D88" s="44" t="s">
        <v>149</v>
      </c>
      <c r="E88" s="44"/>
      <c r="F88" s="44"/>
      <c r="G88" s="44"/>
      <c r="H88" s="44"/>
      <c r="I88" s="44"/>
      <c r="J88" s="57"/>
    </row>
    <row r="89" spans="1:10" ht="15" customHeight="1" x14ac:dyDescent="0.2">
      <c r="A89" s="9">
        <v>68.599999999999994</v>
      </c>
      <c r="C89" s="46"/>
      <c r="D89" s="62"/>
      <c r="E89" s="63" t="s">
        <v>11</v>
      </c>
      <c r="F89" s="49">
        <v>100</v>
      </c>
      <c r="G89" s="63" t="s">
        <v>9</v>
      </c>
      <c r="H89" s="122"/>
      <c r="I89" s="64" t="s">
        <v>179</v>
      </c>
      <c r="J89" s="51">
        <f>F89*H89</f>
        <v>0</v>
      </c>
    </row>
    <row r="90" spans="1:10" s="54" customFormat="1" ht="7.5" customHeight="1" x14ac:dyDescent="0.2">
      <c r="A90" s="9"/>
      <c r="C90" s="55"/>
      <c r="D90" s="56"/>
      <c r="E90" s="9"/>
      <c r="F90" s="9"/>
      <c r="G90" s="9"/>
      <c r="H90" s="9"/>
      <c r="I90" s="52"/>
      <c r="J90" s="38"/>
    </row>
    <row r="91" spans="1:10" ht="106.5" customHeight="1" x14ac:dyDescent="0.25">
      <c r="A91" s="2"/>
      <c r="C91" s="43" t="s">
        <v>84</v>
      </c>
      <c r="D91" s="44" t="s">
        <v>135</v>
      </c>
      <c r="E91" s="44"/>
      <c r="F91" s="44"/>
      <c r="G91" s="44"/>
      <c r="H91" s="44"/>
      <c r="I91" s="44"/>
      <c r="J91" s="57"/>
    </row>
    <row r="92" spans="1:10" ht="15" customHeight="1" x14ac:dyDescent="0.2">
      <c r="A92" s="9">
        <v>18.8</v>
      </c>
      <c r="C92" s="46"/>
      <c r="D92" s="62"/>
      <c r="E92" s="63" t="s">
        <v>8</v>
      </c>
      <c r="F92" s="49">
        <v>1613</v>
      </c>
      <c r="G92" s="63" t="s">
        <v>9</v>
      </c>
      <c r="H92" s="122"/>
      <c r="I92" s="64" t="s">
        <v>179</v>
      </c>
      <c r="J92" s="51">
        <f>F92*H92</f>
        <v>0</v>
      </c>
    </row>
    <row r="93" spans="1:10" s="54" customFormat="1" ht="7.5" customHeight="1" x14ac:dyDescent="0.2">
      <c r="A93" s="9"/>
      <c r="C93" s="55"/>
      <c r="D93" s="56"/>
      <c r="E93" s="9"/>
      <c r="F93" s="9"/>
      <c r="G93" s="9"/>
      <c r="H93" s="9"/>
      <c r="I93" s="52"/>
      <c r="J93" s="38"/>
    </row>
    <row r="94" spans="1:10" ht="105" customHeight="1" x14ac:dyDescent="0.25">
      <c r="A94" s="2"/>
      <c r="C94" s="43" t="s">
        <v>134</v>
      </c>
      <c r="D94" s="44" t="s">
        <v>137</v>
      </c>
      <c r="E94" s="44"/>
      <c r="F94" s="44"/>
      <c r="G94" s="44"/>
      <c r="H94" s="44"/>
      <c r="I94" s="44"/>
      <c r="J94" s="57"/>
    </row>
    <row r="95" spans="1:10" ht="15" customHeight="1" x14ac:dyDescent="0.2">
      <c r="A95" s="9">
        <v>25.4</v>
      </c>
      <c r="C95" s="46"/>
      <c r="D95" s="62"/>
      <c r="E95" s="63" t="s">
        <v>8</v>
      </c>
      <c r="F95" s="49">
        <v>1613</v>
      </c>
      <c r="G95" s="63" t="s">
        <v>9</v>
      </c>
      <c r="H95" s="122"/>
      <c r="I95" s="64" t="s">
        <v>179</v>
      </c>
      <c r="J95" s="51">
        <f>F95*H95</f>
        <v>0</v>
      </c>
    </row>
    <row r="96" spans="1:10" ht="15" customHeight="1" x14ac:dyDescent="0.2">
      <c r="D96" s="59"/>
      <c r="E96" s="60"/>
      <c r="G96" s="60"/>
    </row>
    <row r="97" spans="1:10" ht="13.9" customHeight="1" x14ac:dyDescent="0.25">
      <c r="A97" s="66"/>
      <c r="D97" s="67" t="s">
        <v>81</v>
      </c>
      <c r="E97" s="68"/>
      <c r="F97" s="33"/>
      <c r="G97" s="33" t="s">
        <v>65</v>
      </c>
      <c r="H97" s="68"/>
      <c r="I97" s="68"/>
      <c r="J97" s="69">
        <f>SUM(J24:J95)</f>
        <v>0</v>
      </c>
    </row>
    <row r="98" spans="1:10" ht="20.25" customHeight="1" x14ac:dyDescent="0.2">
      <c r="D98" s="70" t="s">
        <v>69</v>
      </c>
    </row>
    <row r="99" spans="1:10" s="54" customFormat="1" ht="7.5" customHeight="1" x14ac:dyDescent="0.2">
      <c r="A99" s="9"/>
      <c r="C99" s="55"/>
      <c r="D99" s="56"/>
      <c r="E99" s="9"/>
      <c r="F99" s="9"/>
      <c r="G99" s="9"/>
      <c r="H99" s="9"/>
      <c r="I99" s="52"/>
      <c r="J99" s="38"/>
    </row>
    <row r="100" spans="1:10" ht="124.9" customHeight="1" x14ac:dyDescent="0.25">
      <c r="A100" s="2"/>
      <c r="C100" s="43" t="s">
        <v>67</v>
      </c>
      <c r="D100" s="44" t="s">
        <v>43</v>
      </c>
      <c r="E100" s="44"/>
      <c r="F100" s="44"/>
      <c r="G100" s="44"/>
      <c r="H100" s="44"/>
      <c r="I100" s="44"/>
      <c r="J100" s="57"/>
    </row>
    <row r="101" spans="1:10" ht="15" customHeight="1" x14ac:dyDescent="0.2">
      <c r="A101" s="9">
        <v>128</v>
      </c>
      <c r="C101" s="46"/>
      <c r="D101" s="62"/>
      <c r="E101" s="63" t="s">
        <v>8</v>
      </c>
      <c r="F101" s="49">
        <v>100</v>
      </c>
      <c r="G101" s="63" t="s">
        <v>9</v>
      </c>
      <c r="H101" s="122"/>
      <c r="I101" s="64" t="s">
        <v>179</v>
      </c>
      <c r="J101" s="51">
        <f>F101*H101</f>
        <v>0</v>
      </c>
    </row>
    <row r="102" spans="1:10" s="54" customFormat="1" ht="7.5" customHeight="1" x14ac:dyDescent="0.2">
      <c r="A102" s="9"/>
      <c r="C102" s="55"/>
      <c r="D102" s="56"/>
      <c r="E102" s="9"/>
      <c r="F102" s="9"/>
      <c r="G102" s="9"/>
      <c r="H102" s="9"/>
      <c r="I102" s="52"/>
      <c r="J102" s="38"/>
    </row>
    <row r="103" spans="1:10" ht="80.25" customHeight="1" x14ac:dyDescent="0.25">
      <c r="A103" s="2"/>
      <c r="C103" s="43" t="s">
        <v>68</v>
      </c>
      <c r="D103" s="44" t="s">
        <v>152</v>
      </c>
      <c r="E103" s="44"/>
      <c r="F103" s="44"/>
      <c r="G103" s="44"/>
      <c r="H103" s="44"/>
      <c r="I103" s="44"/>
      <c r="J103" s="57"/>
    </row>
    <row r="104" spans="1:10" ht="15" customHeight="1" x14ac:dyDescent="0.2">
      <c r="A104" s="9">
        <v>25</v>
      </c>
      <c r="C104" s="46"/>
      <c r="D104" s="62"/>
      <c r="E104" s="63" t="s">
        <v>11</v>
      </c>
      <c r="F104" s="49">
        <v>620</v>
      </c>
      <c r="G104" s="63" t="s">
        <v>9</v>
      </c>
      <c r="H104" s="122"/>
      <c r="I104" s="64" t="s">
        <v>179</v>
      </c>
      <c r="J104" s="51">
        <f>F104*H104</f>
        <v>0</v>
      </c>
    </row>
    <row r="105" spans="1:10" s="54" customFormat="1" ht="7.5" customHeight="1" x14ac:dyDescent="0.2">
      <c r="A105" s="9"/>
      <c r="C105" s="55"/>
      <c r="D105" s="56"/>
      <c r="E105" s="9"/>
      <c r="F105" s="9"/>
      <c r="G105" s="9"/>
      <c r="H105" s="9"/>
      <c r="I105" s="52"/>
      <c r="J105" s="38"/>
    </row>
    <row r="106" spans="1:10" ht="163.15" customHeight="1" x14ac:dyDescent="0.25">
      <c r="A106" s="2"/>
      <c r="C106" s="43" t="s">
        <v>70</v>
      </c>
      <c r="D106" s="44" t="s">
        <v>45</v>
      </c>
      <c r="E106" s="44"/>
      <c r="F106" s="44"/>
      <c r="G106" s="44"/>
      <c r="H106" s="44"/>
      <c r="I106" s="44"/>
      <c r="J106" s="57"/>
    </row>
    <row r="107" spans="1:10" ht="15" customHeight="1" x14ac:dyDescent="0.2">
      <c r="A107" s="9">
        <v>133</v>
      </c>
      <c r="C107" s="46"/>
      <c r="D107" s="62"/>
      <c r="E107" s="63" t="s">
        <v>11</v>
      </c>
      <c r="F107" s="49">
        <v>57</v>
      </c>
      <c r="G107" s="63" t="s">
        <v>9</v>
      </c>
      <c r="H107" s="122"/>
      <c r="I107" s="64" t="s">
        <v>179</v>
      </c>
      <c r="J107" s="51">
        <f>F107*H107</f>
        <v>0</v>
      </c>
    </row>
    <row r="108" spans="1:10" s="54" customFormat="1" ht="7.5" customHeight="1" x14ac:dyDescent="0.2">
      <c r="A108" s="9"/>
      <c r="C108" s="55"/>
      <c r="D108" s="56"/>
      <c r="E108" s="9"/>
      <c r="F108" s="9"/>
      <c r="G108" s="9"/>
      <c r="H108" s="9"/>
      <c r="I108" s="52"/>
      <c r="J108" s="38"/>
    </row>
    <row r="109" spans="1:10" ht="96.6" customHeight="1" x14ac:dyDescent="0.25">
      <c r="A109" s="2"/>
      <c r="C109" s="43" t="s">
        <v>78</v>
      </c>
      <c r="D109" s="44" t="s">
        <v>161</v>
      </c>
      <c r="E109" s="44"/>
      <c r="F109" s="44"/>
      <c r="G109" s="44"/>
      <c r="H109" s="44"/>
      <c r="I109" s="44"/>
      <c r="J109" s="57"/>
    </row>
    <row r="110" spans="1:10" ht="15" customHeight="1" x14ac:dyDescent="0.2">
      <c r="A110" s="9">
        <v>113</v>
      </c>
      <c r="C110" s="46"/>
      <c r="D110" s="62"/>
      <c r="E110" s="63" t="s">
        <v>11</v>
      </c>
      <c r="F110" s="49">
        <v>98</v>
      </c>
      <c r="G110" s="63" t="s">
        <v>9</v>
      </c>
      <c r="H110" s="122"/>
      <c r="I110" s="64" t="s">
        <v>179</v>
      </c>
      <c r="J110" s="51">
        <f>F110*H110</f>
        <v>0</v>
      </c>
    </row>
    <row r="111" spans="1:10" s="54" customFormat="1" ht="7.5" customHeight="1" x14ac:dyDescent="0.2">
      <c r="A111" s="9"/>
      <c r="C111" s="55"/>
      <c r="D111" s="56"/>
      <c r="E111" s="9"/>
      <c r="F111" s="9"/>
      <c r="G111" s="9"/>
      <c r="H111" s="9"/>
      <c r="I111" s="52"/>
      <c r="J111" s="38"/>
    </row>
    <row r="112" spans="1:10" ht="55.9" customHeight="1" x14ac:dyDescent="0.25">
      <c r="A112" s="2"/>
      <c r="C112" s="43" t="s">
        <v>185</v>
      </c>
      <c r="D112" s="44" t="s">
        <v>131</v>
      </c>
      <c r="E112" s="44"/>
      <c r="F112" s="44"/>
      <c r="G112" s="44"/>
      <c r="H112" s="44"/>
      <c r="I112" s="44"/>
      <c r="J112" s="57"/>
    </row>
    <row r="113" spans="1:10" ht="15" customHeight="1" x14ac:dyDescent="0.2">
      <c r="A113" s="9">
        <v>150</v>
      </c>
      <c r="C113" s="46"/>
      <c r="D113" s="62"/>
      <c r="E113" s="63" t="s">
        <v>8</v>
      </c>
      <c r="F113" s="49">
        <v>3</v>
      </c>
      <c r="G113" s="63" t="s">
        <v>9</v>
      </c>
      <c r="H113" s="122"/>
      <c r="I113" s="64" t="s">
        <v>179</v>
      </c>
      <c r="J113" s="51">
        <f>F113*H113</f>
        <v>0</v>
      </c>
    </row>
    <row r="114" spans="1:10" ht="15" customHeight="1" x14ac:dyDescent="0.2">
      <c r="D114" s="59"/>
      <c r="E114" s="60"/>
      <c r="G114" s="60"/>
    </row>
    <row r="115" spans="1:10" x14ac:dyDescent="0.2">
      <c r="A115" s="2"/>
      <c r="D115" s="71" t="s">
        <v>71</v>
      </c>
      <c r="E115" s="72"/>
      <c r="F115" s="73"/>
      <c r="G115" s="74" t="s">
        <v>65</v>
      </c>
      <c r="H115" s="75"/>
      <c r="I115" s="72"/>
      <c r="J115" s="76">
        <f>SUM(J100:J113)</f>
        <v>0</v>
      </c>
    </row>
    <row r="116" spans="1:10" x14ac:dyDescent="0.2">
      <c r="A116" s="77"/>
      <c r="D116" s="7"/>
      <c r="E116" s="78"/>
      <c r="F116" s="77"/>
      <c r="G116" s="79"/>
      <c r="H116" s="77"/>
      <c r="I116" s="78"/>
      <c r="J116" s="80"/>
    </row>
    <row r="117" spans="1:10" x14ac:dyDescent="0.2">
      <c r="A117" s="77"/>
      <c r="D117" s="7"/>
      <c r="E117" s="78"/>
      <c r="F117" s="77"/>
      <c r="G117" s="79"/>
      <c r="H117" s="77"/>
      <c r="I117" s="78"/>
      <c r="J117" s="80"/>
    </row>
    <row r="118" spans="1:10" ht="20.25" customHeight="1" x14ac:dyDescent="0.2">
      <c r="D118" s="70" t="s">
        <v>72</v>
      </c>
    </row>
    <row r="119" spans="1:10" ht="11.25" customHeight="1" x14ac:dyDescent="0.25">
      <c r="A119" s="19"/>
      <c r="E119" s="19"/>
      <c r="F119" s="19"/>
      <c r="G119" s="19"/>
      <c r="H119" s="19"/>
      <c r="I119" s="19"/>
      <c r="J119" s="42"/>
    </row>
    <row r="120" spans="1:10" ht="87.75" customHeight="1" x14ac:dyDescent="0.25">
      <c r="A120" s="2"/>
      <c r="C120" s="43" t="s">
        <v>73</v>
      </c>
      <c r="D120" s="44" t="s">
        <v>153</v>
      </c>
      <c r="E120" s="44"/>
      <c r="F120" s="44"/>
      <c r="G120" s="44"/>
      <c r="H120" s="44"/>
      <c r="I120" s="44"/>
      <c r="J120" s="57"/>
    </row>
    <row r="121" spans="1:10" ht="105.75" customHeight="1" x14ac:dyDescent="0.25">
      <c r="A121" s="2"/>
      <c r="C121" s="81"/>
      <c r="D121" s="11" t="s">
        <v>138</v>
      </c>
      <c r="E121" s="11"/>
      <c r="F121" s="11"/>
      <c r="G121" s="11"/>
      <c r="H121" s="11"/>
      <c r="I121" s="11"/>
      <c r="J121" s="82"/>
    </row>
    <row r="122" spans="1:10" ht="67.5" customHeight="1" x14ac:dyDescent="0.25">
      <c r="A122" s="2"/>
      <c r="C122" s="81"/>
      <c r="D122" s="11" t="s">
        <v>139</v>
      </c>
      <c r="E122" s="11"/>
      <c r="F122" s="11"/>
      <c r="G122" s="11"/>
      <c r="H122" s="11"/>
      <c r="I122" s="11"/>
      <c r="J122" s="82"/>
    </row>
    <row r="123" spans="1:10" ht="117.75" customHeight="1" x14ac:dyDescent="0.25">
      <c r="A123" s="2"/>
      <c r="C123" s="81"/>
      <c r="D123" s="11" t="s">
        <v>145</v>
      </c>
      <c r="E123" s="11"/>
      <c r="F123" s="11"/>
      <c r="G123" s="11"/>
      <c r="H123" s="11"/>
      <c r="I123" s="11"/>
      <c r="J123" s="82"/>
    </row>
    <row r="124" spans="1:10" ht="126" customHeight="1" x14ac:dyDescent="0.25">
      <c r="A124" s="2"/>
      <c r="C124" s="81"/>
      <c r="D124" s="11" t="s">
        <v>146</v>
      </c>
      <c r="E124" s="11"/>
      <c r="F124" s="11"/>
      <c r="G124" s="11"/>
      <c r="H124" s="11"/>
      <c r="I124" s="11"/>
      <c r="J124" s="82"/>
    </row>
    <row r="125" spans="1:10" ht="15" customHeight="1" x14ac:dyDescent="0.2">
      <c r="A125" s="9">
        <v>286</v>
      </c>
      <c r="C125" s="81"/>
      <c r="D125" s="19" t="s">
        <v>154</v>
      </c>
      <c r="E125" s="60" t="s">
        <v>8</v>
      </c>
      <c r="F125" s="9">
        <v>905</v>
      </c>
      <c r="G125" s="60" t="s">
        <v>9</v>
      </c>
      <c r="H125" s="122"/>
      <c r="I125" s="8" t="s">
        <v>179</v>
      </c>
      <c r="J125" s="61">
        <f>F125*H125</f>
        <v>0</v>
      </c>
    </row>
    <row r="126" spans="1:10" ht="15" customHeight="1" x14ac:dyDescent="0.2">
      <c r="A126" s="9">
        <v>228</v>
      </c>
      <c r="C126" s="46"/>
      <c r="D126" s="83" t="s">
        <v>155</v>
      </c>
      <c r="E126" s="63" t="s">
        <v>8</v>
      </c>
      <c r="F126" s="49">
        <v>220</v>
      </c>
      <c r="G126" s="63" t="s">
        <v>9</v>
      </c>
      <c r="H126" s="122"/>
      <c r="I126" s="64" t="s">
        <v>179</v>
      </c>
      <c r="J126" s="51">
        <f>F126*H126</f>
        <v>0</v>
      </c>
    </row>
    <row r="127" spans="1:10" ht="7.5" customHeight="1" x14ac:dyDescent="0.25">
      <c r="A127" s="2"/>
      <c r="C127" s="2"/>
      <c r="D127" s="2"/>
      <c r="E127" s="2"/>
      <c r="F127" s="2"/>
      <c r="G127" s="2"/>
      <c r="H127" s="2"/>
      <c r="I127" s="2"/>
      <c r="J127" s="65"/>
    </row>
    <row r="128" spans="1:10" ht="43.5" customHeight="1" x14ac:dyDescent="0.25">
      <c r="A128" s="2"/>
      <c r="C128" s="43" t="s">
        <v>74</v>
      </c>
      <c r="D128" s="44" t="s">
        <v>156</v>
      </c>
      <c r="E128" s="44"/>
      <c r="F128" s="44"/>
      <c r="G128" s="44"/>
      <c r="H128" s="44"/>
      <c r="I128" s="44"/>
      <c r="J128" s="57"/>
    </row>
    <row r="129" spans="1:10" ht="15" customHeight="1" x14ac:dyDescent="0.2">
      <c r="A129" s="9">
        <v>128</v>
      </c>
      <c r="C129" s="46"/>
      <c r="D129" s="62"/>
      <c r="E129" s="63" t="s">
        <v>11</v>
      </c>
      <c r="F129" s="49">
        <v>360</v>
      </c>
      <c r="G129" s="63" t="s">
        <v>9</v>
      </c>
      <c r="H129" s="122"/>
      <c r="I129" s="8" t="s">
        <v>179</v>
      </c>
      <c r="J129" s="51">
        <f>F129*H129</f>
        <v>0</v>
      </c>
    </row>
    <row r="130" spans="1:10" ht="7.5" customHeight="1" x14ac:dyDescent="0.25">
      <c r="A130" s="2"/>
      <c r="C130" s="2"/>
      <c r="D130" s="2"/>
      <c r="E130" s="2"/>
      <c r="F130" s="2"/>
      <c r="G130" s="2"/>
      <c r="H130" s="2"/>
      <c r="I130" s="2"/>
      <c r="J130" s="65"/>
    </row>
    <row r="131" spans="1:10" ht="154.15" customHeight="1" x14ac:dyDescent="0.25">
      <c r="A131" s="2"/>
      <c r="C131" s="43" t="s">
        <v>75</v>
      </c>
      <c r="D131" s="44" t="s">
        <v>157</v>
      </c>
      <c r="E131" s="44"/>
      <c r="F131" s="44"/>
      <c r="G131" s="44"/>
      <c r="H131" s="44"/>
      <c r="I131" s="44"/>
      <c r="J131" s="57"/>
    </row>
    <row r="132" spans="1:10" ht="15" customHeight="1" x14ac:dyDescent="0.2">
      <c r="A132" s="9">
        <v>312</v>
      </c>
      <c r="C132" s="81"/>
      <c r="D132" s="84" t="s">
        <v>158</v>
      </c>
      <c r="E132" s="60" t="s">
        <v>8</v>
      </c>
      <c r="F132" s="9">
        <v>35</v>
      </c>
      <c r="G132" s="60" t="s">
        <v>9</v>
      </c>
      <c r="H132" s="122"/>
      <c r="I132" s="8" t="s">
        <v>179</v>
      </c>
      <c r="J132" s="61">
        <f>F132*H132</f>
        <v>0</v>
      </c>
    </row>
    <row r="133" spans="1:10" ht="15" customHeight="1" x14ac:dyDescent="0.2">
      <c r="A133" s="9">
        <v>286</v>
      </c>
      <c r="C133" s="46"/>
      <c r="D133" s="85" t="s">
        <v>159</v>
      </c>
      <c r="E133" s="63" t="s">
        <v>8</v>
      </c>
      <c r="F133" s="49">
        <v>3</v>
      </c>
      <c r="G133" s="63" t="s">
        <v>9</v>
      </c>
      <c r="H133" s="122"/>
      <c r="I133" s="64" t="s">
        <v>179</v>
      </c>
      <c r="J133" s="51">
        <f>F133*H133</f>
        <v>0</v>
      </c>
    </row>
    <row r="134" spans="1:10" s="54" customFormat="1" ht="7.5" customHeight="1" x14ac:dyDescent="0.2">
      <c r="A134" s="9"/>
      <c r="C134" s="55"/>
      <c r="D134" s="56"/>
      <c r="E134" s="9"/>
      <c r="F134" s="9"/>
      <c r="G134" s="9"/>
      <c r="H134" s="9"/>
      <c r="I134" s="52"/>
      <c r="J134" s="38"/>
    </row>
    <row r="135" spans="1:10" ht="141" customHeight="1" x14ac:dyDescent="0.25">
      <c r="A135" s="2"/>
      <c r="C135" s="43" t="s">
        <v>76</v>
      </c>
      <c r="D135" s="44" t="s">
        <v>140</v>
      </c>
      <c r="E135" s="44"/>
      <c r="F135" s="44"/>
      <c r="G135" s="44"/>
      <c r="H135" s="44"/>
      <c r="I135" s="44"/>
      <c r="J135" s="57"/>
    </row>
    <row r="136" spans="1:10" ht="15" customHeight="1" x14ac:dyDescent="0.2">
      <c r="A136" s="9">
        <v>125</v>
      </c>
      <c r="C136" s="46"/>
      <c r="D136" s="62"/>
      <c r="E136" s="63" t="s">
        <v>8</v>
      </c>
      <c r="F136" s="49">
        <v>450</v>
      </c>
      <c r="G136" s="63" t="s">
        <v>9</v>
      </c>
      <c r="H136" s="122"/>
      <c r="I136" s="64" t="s">
        <v>179</v>
      </c>
      <c r="J136" s="51">
        <f>F136*H136</f>
        <v>0</v>
      </c>
    </row>
    <row r="137" spans="1:10" s="54" customFormat="1" ht="7.5" customHeight="1" x14ac:dyDescent="0.25">
      <c r="J137" s="65"/>
    </row>
    <row r="138" spans="1:10" ht="68.25" customHeight="1" x14ac:dyDescent="0.25">
      <c r="A138" s="2"/>
      <c r="C138" s="43" t="s">
        <v>77</v>
      </c>
      <c r="D138" s="44" t="s">
        <v>147</v>
      </c>
      <c r="E138" s="44"/>
      <c r="F138" s="44"/>
      <c r="G138" s="44"/>
      <c r="H138" s="44"/>
      <c r="I138" s="44"/>
      <c r="J138" s="57"/>
    </row>
    <row r="139" spans="1:10" ht="107.25" customHeight="1" x14ac:dyDescent="0.25">
      <c r="A139" s="2"/>
      <c r="C139" s="81"/>
      <c r="D139" s="11" t="s">
        <v>148</v>
      </c>
      <c r="E139" s="11"/>
      <c r="F139" s="11"/>
      <c r="G139" s="11"/>
      <c r="H139" s="11"/>
      <c r="I139" s="11"/>
      <c r="J139" s="82"/>
    </row>
    <row r="140" spans="1:10" ht="15" customHeight="1" x14ac:dyDescent="0.2">
      <c r="A140" s="9">
        <v>138.80000000000001</v>
      </c>
      <c r="C140" s="46"/>
      <c r="D140" s="62"/>
      <c r="E140" s="63" t="s">
        <v>8</v>
      </c>
      <c r="F140" s="49">
        <v>1920</v>
      </c>
      <c r="G140" s="63" t="s">
        <v>9</v>
      </c>
      <c r="H140" s="122"/>
      <c r="I140" s="64" t="s">
        <v>179</v>
      </c>
      <c r="J140" s="51">
        <f>F140*H140</f>
        <v>0</v>
      </c>
    </row>
    <row r="141" spans="1:10" s="54" customFormat="1" ht="7.5" customHeight="1" x14ac:dyDescent="0.2">
      <c r="A141" s="9"/>
      <c r="C141" s="55"/>
      <c r="D141" s="56"/>
      <c r="E141" s="9"/>
      <c r="F141" s="9"/>
      <c r="G141" s="9"/>
      <c r="H141" s="9"/>
      <c r="I141" s="52"/>
      <c r="J141" s="38"/>
    </row>
    <row r="142" spans="1:10" ht="71.25" customHeight="1" x14ac:dyDescent="0.25">
      <c r="A142" s="2"/>
      <c r="C142" s="43" t="s">
        <v>96</v>
      </c>
      <c r="D142" s="44" t="s">
        <v>160</v>
      </c>
      <c r="E142" s="44"/>
      <c r="F142" s="44"/>
      <c r="G142" s="44"/>
      <c r="H142" s="44"/>
      <c r="I142" s="44"/>
      <c r="J142" s="57"/>
    </row>
    <row r="143" spans="1:10" ht="15" customHeight="1" x14ac:dyDescent="0.2">
      <c r="A143" s="9">
        <v>154.12</v>
      </c>
      <c r="C143" s="46"/>
      <c r="D143" s="62"/>
      <c r="E143" s="63" t="s">
        <v>8</v>
      </c>
      <c r="F143" s="49">
        <v>45</v>
      </c>
      <c r="G143" s="63" t="s">
        <v>9</v>
      </c>
      <c r="H143" s="122"/>
      <c r="I143" s="64" t="s">
        <v>179</v>
      </c>
      <c r="J143" s="51">
        <f>F143*H143</f>
        <v>0</v>
      </c>
    </row>
    <row r="144" spans="1:10" ht="15" customHeight="1" x14ac:dyDescent="0.2">
      <c r="D144" s="59"/>
      <c r="E144" s="60"/>
      <c r="G144" s="60"/>
    </row>
    <row r="145" spans="1:10" x14ac:dyDescent="0.2">
      <c r="A145" s="2"/>
      <c r="D145" s="71" t="s">
        <v>83</v>
      </c>
      <c r="E145" s="72"/>
      <c r="F145" s="73"/>
      <c r="G145" s="74" t="s">
        <v>65</v>
      </c>
      <c r="H145" s="75"/>
      <c r="I145" s="72"/>
      <c r="J145" s="76">
        <f>SUM(J120:J143)</f>
        <v>0</v>
      </c>
    </row>
    <row r="146" spans="1:10" ht="3" customHeight="1" x14ac:dyDescent="0.2">
      <c r="A146" s="77"/>
      <c r="D146" s="7"/>
      <c r="E146" s="78"/>
      <c r="F146" s="77"/>
      <c r="G146" s="79"/>
      <c r="H146" s="77"/>
      <c r="I146" s="78"/>
      <c r="J146" s="80"/>
    </row>
    <row r="147" spans="1:10" ht="3" customHeight="1" x14ac:dyDescent="0.2">
      <c r="A147" s="77"/>
      <c r="D147" s="7"/>
      <c r="E147" s="78"/>
      <c r="F147" s="77"/>
      <c r="G147" s="79"/>
      <c r="H147" s="77"/>
      <c r="I147" s="78"/>
      <c r="J147" s="80"/>
    </row>
    <row r="148" spans="1:10" ht="20.25" customHeight="1" x14ac:dyDescent="0.2">
      <c r="D148" s="70" t="s">
        <v>82</v>
      </c>
    </row>
    <row r="149" spans="1:10" ht="11.25" customHeight="1" x14ac:dyDescent="0.25">
      <c r="A149" s="19"/>
      <c r="E149" s="19"/>
      <c r="F149" s="19"/>
      <c r="G149" s="19"/>
      <c r="H149" s="19"/>
      <c r="I149" s="19"/>
      <c r="J149" s="42"/>
    </row>
    <row r="150" spans="1:10" ht="139.5" customHeight="1" x14ac:dyDescent="0.25">
      <c r="A150" s="2"/>
      <c r="C150" s="43" t="s">
        <v>89</v>
      </c>
      <c r="D150" s="44" t="s">
        <v>162</v>
      </c>
      <c r="E150" s="44"/>
      <c r="F150" s="44"/>
      <c r="G150" s="44"/>
      <c r="H150" s="44"/>
      <c r="I150" s="44"/>
      <c r="J150" s="57"/>
    </row>
    <row r="151" spans="1:10" ht="12.75" customHeight="1" x14ac:dyDescent="0.25">
      <c r="A151" s="19"/>
      <c r="C151" s="81"/>
      <c r="E151" s="19"/>
      <c r="F151" s="19"/>
      <c r="G151" s="19"/>
      <c r="H151" s="19"/>
      <c r="I151" s="19"/>
      <c r="J151" s="82"/>
    </row>
    <row r="152" spans="1:10" ht="12.75" customHeight="1" x14ac:dyDescent="0.2">
      <c r="A152" s="9">
        <v>297</v>
      </c>
      <c r="C152" s="81"/>
      <c r="D152" s="19" t="s">
        <v>86</v>
      </c>
      <c r="E152" s="60" t="s">
        <v>10</v>
      </c>
      <c r="F152" s="9">
        <v>22</v>
      </c>
      <c r="G152" s="60" t="s">
        <v>9</v>
      </c>
      <c r="H152" s="122"/>
      <c r="I152" s="8" t="s">
        <v>179</v>
      </c>
      <c r="J152" s="61">
        <f t="shared" ref="J152:J156" si="0">F152*H152</f>
        <v>0</v>
      </c>
    </row>
    <row r="153" spans="1:10" ht="12.75" customHeight="1" x14ac:dyDescent="0.2">
      <c r="A153" s="9">
        <v>567</v>
      </c>
      <c r="C153" s="81"/>
      <c r="D153" s="19" t="s">
        <v>85</v>
      </c>
      <c r="E153" s="60" t="s">
        <v>10</v>
      </c>
      <c r="F153" s="9">
        <v>24</v>
      </c>
      <c r="G153" s="60" t="s">
        <v>9</v>
      </c>
      <c r="H153" s="122"/>
      <c r="I153" s="8" t="s">
        <v>179</v>
      </c>
      <c r="J153" s="61">
        <f t="shared" si="0"/>
        <v>0</v>
      </c>
    </row>
    <row r="154" spans="1:10" ht="12.75" customHeight="1" x14ac:dyDescent="0.2">
      <c r="A154" s="9">
        <v>657</v>
      </c>
      <c r="C154" s="81"/>
      <c r="D154" s="19" t="s">
        <v>87</v>
      </c>
      <c r="E154" s="60" t="s">
        <v>10</v>
      </c>
      <c r="F154" s="9">
        <v>25</v>
      </c>
      <c r="G154" s="60" t="s">
        <v>9</v>
      </c>
      <c r="H154" s="122"/>
      <c r="I154" s="8" t="s">
        <v>179</v>
      </c>
      <c r="J154" s="61">
        <f t="shared" si="0"/>
        <v>0</v>
      </c>
    </row>
    <row r="155" spans="1:10" ht="12.75" customHeight="1" x14ac:dyDescent="0.2">
      <c r="A155" s="9">
        <v>837</v>
      </c>
      <c r="C155" s="81"/>
      <c r="D155" s="19" t="s">
        <v>88</v>
      </c>
      <c r="E155" s="60" t="s">
        <v>10</v>
      </c>
      <c r="F155" s="9">
        <v>2</v>
      </c>
      <c r="G155" s="60" t="s">
        <v>9</v>
      </c>
      <c r="H155" s="122"/>
      <c r="I155" s="8" t="s">
        <v>179</v>
      </c>
      <c r="J155" s="61">
        <f t="shared" ref="J155" si="1">F155*H155</f>
        <v>0</v>
      </c>
    </row>
    <row r="156" spans="1:10" ht="12.75" customHeight="1" x14ac:dyDescent="0.2">
      <c r="A156" s="9">
        <v>927</v>
      </c>
      <c r="C156" s="86"/>
      <c r="D156" s="47" t="s">
        <v>163</v>
      </c>
      <c r="E156" s="63" t="s">
        <v>10</v>
      </c>
      <c r="F156" s="49">
        <v>4</v>
      </c>
      <c r="G156" s="63" t="s">
        <v>9</v>
      </c>
      <c r="H156" s="122"/>
      <c r="I156" s="64" t="s">
        <v>179</v>
      </c>
      <c r="J156" s="51">
        <f t="shared" si="0"/>
        <v>0</v>
      </c>
    </row>
    <row r="157" spans="1:10" s="54" customFormat="1" ht="7.5" customHeight="1" x14ac:dyDescent="0.2">
      <c r="A157" s="9"/>
      <c r="C157" s="55"/>
      <c r="D157" s="56"/>
      <c r="E157" s="9"/>
      <c r="F157" s="9"/>
      <c r="G157" s="9"/>
      <c r="H157" s="9"/>
      <c r="I157" s="52"/>
      <c r="J157" s="38"/>
    </row>
    <row r="158" spans="1:10" ht="60" customHeight="1" x14ac:dyDescent="0.25">
      <c r="A158" s="2"/>
      <c r="C158" s="43" t="s">
        <v>90</v>
      </c>
      <c r="D158" s="44" t="s">
        <v>132</v>
      </c>
      <c r="E158" s="44"/>
      <c r="F158" s="44"/>
      <c r="G158" s="44"/>
      <c r="H158" s="44"/>
      <c r="I158" s="44"/>
      <c r="J158" s="57"/>
    </row>
    <row r="159" spans="1:10" ht="15" customHeight="1" x14ac:dyDescent="0.2">
      <c r="A159" s="9">
        <v>210</v>
      </c>
      <c r="C159" s="46"/>
      <c r="D159" s="62"/>
      <c r="E159" s="63" t="s">
        <v>11</v>
      </c>
      <c r="F159" s="49">
        <v>3</v>
      </c>
      <c r="G159" s="63" t="s">
        <v>9</v>
      </c>
      <c r="H159" s="122"/>
      <c r="I159" s="64" t="s">
        <v>179</v>
      </c>
      <c r="J159" s="51">
        <f>F159*H159</f>
        <v>0</v>
      </c>
    </row>
    <row r="160" spans="1:10" s="54" customFormat="1" ht="7.5" customHeight="1" x14ac:dyDescent="0.2">
      <c r="A160" s="9"/>
      <c r="C160" s="55"/>
      <c r="D160" s="56"/>
      <c r="E160" s="9"/>
      <c r="F160" s="9"/>
      <c r="G160" s="9"/>
      <c r="H160" s="9"/>
      <c r="I160" s="52"/>
      <c r="J160" s="38"/>
    </row>
    <row r="161" spans="1:10" ht="50.25" customHeight="1" x14ac:dyDescent="0.25">
      <c r="A161" s="2"/>
      <c r="C161" s="43" t="s">
        <v>91</v>
      </c>
      <c r="D161" s="44" t="s">
        <v>136</v>
      </c>
      <c r="E161" s="44"/>
      <c r="F161" s="44"/>
      <c r="G161" s="44"/>
      <c r="H161" s="44"/>
      <c r="I161" s="44"/>
      <c r="J161" s="57"/>
    </row>
    <row r="162" spans="1:10" ht="15" customHeight="1" x14ac:dyDescent="0.2">
      <c r="A162" s="9">
        <v>240</v>
      </c>
      <c r="C162" s="46"/>
      <c r="D162" s="62"/>
      <c r="E162" s="63" t="s">
        <v>8</v>
      </c>
      <c r="F162" s="49">
        <v>28.6</v>
      </c>
      <c r="G162" s="63" t="s">
        <v>9</v>
      </c>
      <c r="H162" s="122"/>
      <c r="I162" s="64" t="s">
        <v>179</v>
      </c>
      <c r="J162" s="51">
        <f>F162*H162</f>
        <v>0</v>
      </c>
    </row>
    <row r="163" spans="1:10" s="54" customFormat="1" ht="7.5" customHeight="1" x14ac:dyDescent="0.2">
      <c r="A163" s="9"/>
      <c r="C163" s="55"/>
      <c r="D163" s="56"/>
      <c r="E163" s="9"/>
      <c r="F163" s="9"/>
      <c r="G163" s="9"/>
      <c r="H163" s="9"/>
      <c r="I163" s="52"/>
      <c r="J163" s="38"/>
    </row>
    <row r="164" spans="1:10" ht="77.25" customHeight="1" x14ac:dyDescent="0.25">
      <c r="A164" s="2"/>
      <c r="C164" s="43" t="s">
        <v>93</v>
      </c>
      <c r="D164" s="44" t="s">
        <v>92</v>
      </c>
      <c r="E164" s="44"/>
      <c r="F164" s="44"/>
      <c r="G164" s="44"/>
      <c r="H164" s="44"/>
      <c r="I164" s="44"/>
      <c r="J164" s="57"/>
    </row>
    <row r="165" spans="1:10" ht="15" customHeight="1" x14ac:dyDescent="0.2">
      <c r="A165" s="9">
        <v>268</v>
      </c>
      <c r="C165" s="46"/>
      <c r="D165" s="62"/>
      <c r="E165" s="63" t="s">
        <v>8</v>
      </c>
      <c r="F165" s="49">
        <v>110</v>
      </c>
      <c r="G165" s="63" t="s">
        <v>9</v>
      </c>
      <c r="H165" s="122"/>
      <c r="I165" s="64" t="s">
        <v>179</v>
      </c>
      <c r="J165" s="51">
        <f>F165*H165</f>
        <v>0</v>
      </c>
    </row>
    <row r="166" spans="1:10" s="54" customFormat="1" ht="7.5" customHeight="1" x14ac:dyDescent="0.2">
      <c r="A166" s="9"/>
      <c r="C166" s="55"/>
      <c r="D166" s="56"/>
      <c r="E166" s="9"/>
      <c r="F166" s="9"/>
      <c r="G166" s="9"/>
      <c r="H166" s="9"/>
      <c r="I166" s="52"/>
      <c r="J166" s="38"/>
    </row>
    <row r="167" spans="1:10" ht="46.5" customHeight="1" x14ac:dyDescent="0.25">
      <c r="A167" s="2"/>
      <c r="C167" s="43" t="s">
        <v>94</v>
      </c>
      <c r="D167" s="44" t="s">
        <v>164</v>
      </c>
      <c r="E167" s="44"/>
      <c r="F167" s="44"/>
      <c r="G167" s="44"/>
      <c r="H167" s="44"/>
      <c r="I167" s="44"/>
      <c r="J167" s="57"/>
    </row>
    <row r="168" spans="1:10" ht="15" customHeight="1" x14ac:dyDescent="0.2">
      <c r="A168" s="9">
        <v>268</v>
      </c>
      <c r="C168" s="46"/>
      <c r="D168" s="62"/>
      <c r="E168" s="63" t="s">
        <v>10</v>
      </c>
      <c r="F168" s="49">
        <v>4</v>
      </c>
      <c r="G168" s="63" t="s">
        <v>9</v>
      </c>
      <c r="H168" s="122"/>
      <c r="I168" s="64" t="s">
        <v>179</v>
      </c>
      <c r="J168" s="51">
        <f>F168*H168</f>
        <v>0</v>
      </c>
    </row>
    <row r="169" spans="1:10" s="54" customFormat="1" ht="7.5" customHeight="1" x14ac:dyDescent="0.2">
      <c r="A169" s="9"/>
      <c r="C169" s="55"/>
      <c r="D169" s="56"/>
      <c r="E169" s="9"/>
      <c r="F169" s="9"/>
      <c r="G169" s="9"/>
      <c r="H169" s="9"/>
      <c r="I169" s="52"/>
      <c r="J169" s="38"/>
    </row>
    <row r="170" spans="1:10" ht="68.25" customHeight="1" x14ac:dyDescent="0.25">
      <c r="A170" s="2"/>
      <c r="C170" s="43" t="s">
        <v>98</v>
      </c>
      <c r="D170" s="44" t="s">
        <v>128</v>
      </c>
      <c r="E170" s="44"/>
      <c r="F170" s="44"/>
      <c r="G170" s="44"/>
      <c r="H170" s="44"/>
      <c r="I170" s="44"/>
      <c r="J170" s="57"/>
    </row>
    <row r="171" spans="1:10" ht="15" customHeight="1" x14ac:dyDescent="0.2">
      <c r="A171" s="9">
        <v>415.3</v>
      </c>
      <c r="C171" s="46"/>
      <c r="D171" s="62"/>
      <c r="E171" s="63" t="s">
        <v>10</v>
      </c>
      <c r="F171" s="49">
        <v>13</v>
      </c>
      <c r="G171" s="63" t="s">
        <v>9</v>
      </c>
      <c r="H171" s="122"/>
      <c r="I171" s="64" t="s">
        <v>179</v>
      </c>
      <c r="J171" s="51">
        <f>F171*H171</f>
        <v>0</v>
      </c>
    </row>
    <row r="172" spans="1:10" ht="15" customHeight="1" x14ac:dyDescent="0.2">
      <c r="D172" s="59"/>
      <c r="E172" s="60"/>
      <c r="G172" s="60"/>
    </row>
    <row r="173" spans="1:10" x14ac:dyDescent="0.2">
      <c r="A173" s="2"/>
      <c r="D173" s="71" t="s">
        <v>95</v>
      </c>
      <c r="E173" s="72"/>
      <c r="F173" s="73"/>
      <c r="G173" s="74" t="s">
        <v>65</v>
      </c>
      <c r="H173" s="75"/>
      <c r="I173" s="72"/>
      <c r="J173" s="76">
        <f>SUM(J150:J171)</f>
        <v>0</v>
      </c>
    </row>
    <row r="174" spans="1:10" x14ac:dyDescent="0.2">
      <c r="A174" s="77"/>
      <c r="D174" s="7"/>
      <c r="E174" s="78"/>
      <c r="F174" s="77"/>
      <c r="G174" s="79"/>
      <c r="H174" s="77"/>
      <c r="I174" s="78"/>
      <c r="J174" s="80"/>
    </row>
    <row r="175" spans="1:10" x14ac:dyDescent="0.2">
      <c r="A175" s="77"/>
      <c r="D175" s="7"/>
      <c r="E175" s="78"/>
      <c r="F175" s="77"/>
      <c r="G175" s="79"/>
      <c r="H175" s="77"/>
      <c r="I175" s="78"/>
      <c r="J175" s="80"/>
    </row>
    <row r="176" spans="1:10" ht="20.25" customHeight="1" x14ac:dyDescent="0.2">
      <c r="D176" s="70" t="s">
        <v>97</v>
      </c>
    </row>
    <row r="177" spans="1:10" s="54" customFormat="1" ht="15" customHeight="1" x14ac:dyDescent="0.2">
      <c r="A177" s="9"/>
      <c r="C177" s="55"/>
      <c r="D177" s="56"/>
      <c r="E177" s="9"/>
      <c r="F177" s="9"/>
      <c r="G177" s="9"/>
      <c r="H177" s="9"/>
      <c r="I177" s="52"/>
      <c r="J177" s="38"/>
    </row>
    <row r="178" spans="1:10" ht="114" customHeight="1" x14ac:dyDescent="0.25">
      <c r="A178" s="2"/>
      <c r="C178" s="43" t="s">
        <v>123</v>
      </c>
      <c r="D178" s="44" t="s">
        <v>122</v>
      </c>
      <c r="E178" s="44"/>
      <c r="F178" s="44"/>
      <c r="G178" s="44"/>
      <c r="H178" s="44"/>
      <c r="I178" s="44"/>
      <c r="J178" s="57"/>
    </row>
    <row r="179" spans="1:10" ht="15" customHeight="1" x14ac:dyDescent="0.2">
      <c r="A179" s="9">
        <v>450</v>
      </c>
      <c r="C179" s="46"/>
      <c r="D179" s="62"/>
      <c r="E179" s="63" t="s">
        <v>10</v>
      </c>
      <c r="F179" s="49">
        <v>12</v>
      </c>
      <c r="G179" s="63" t="s">
        <v>9</v>
      </c>
      <c r="H179" s="122"/>
      <c r="I179" s="64" t="s">
        <v>179</v>
      </c>
      <c r="J179" s="51">
        <f>F179*H179</f>
        <v>0</v>
      </c>
    </row>
    <row r="180" spans="1:10" s="54" customFormat="1" ht="7.5" customHeight="1" x14ac:dyDescent="0.2">
      <c r="A180" s="9"/>
      <c r="C180" s="55"/>
      <c r="D180" s="56"/>
      <c r="E180" s="9"/>
      <c r="F180" s="9"/>
      <c r="G180" s="9"/>
      <c r="H180" s="9"/>
      <c r="I180" s="52"/>
      <c r="J180" s="38"/>
    </row>
    <row r="181" spans="1:10" ht="84.75" customHeight="1" x14ac:dyDescent="0.25">
      <c r="A181" s="2"/>
      <c r="C181" s="43" t="s">
        <v>124</v>
      </c>
      <c r="D181" s="44" t="s">
        <v>129</v>
      </c>
      <c r="E181" s="44"/>
      <c r="F181" s="44"/>
      <c r="G181" s="44"/>
      <c r="H181" s="44"/>
      <c r="I181" s="44"/>
      <c r="J181" s="57"/>
    </row>
    <row r="182" spans="1:10" ht="15" customHeight="1" x14ac:dyDescent="0.2">
      <c r="A182" s="9">
        <v>250</v>
      </c>
      <c r="C182" s="46"/>
      <c r="D182" s="62"/>
      <c r="E182" s="63" t="s">
        <v>11</v>
      </c>
      <c r="F182" s="49">
        <f>1.5*12</f>
        <v>18</v>
      </c>
      <c r="G182" s="63" t="s">
        <v>9</v>
      </c>
      <c r="H182" s="122"/>
      <c r="I182" s="64" t="s">
        <v>179</v>
      </c>
      <c r="J182" s="51">
        <f>F182*H182</f>
        <v>0</v>
      </c>
    </row>
    <row r="183" spans="1:10" ht="15" customHeight="1" x14ac:dyDescent="0.2">
      <c r="D183" s="59"/>
      <c r="E183" s="60"/>
      <c r="G183" s="60"/>
    </row>
    <row r="184" spans="1:10" x14ac:dyDescent="0.2">
      <c r="A184" s="2"/>
      <c r="D184" s="71" t="s">
        <v>99</v>
      </c>
      <c r="E184" s="72"/>
      <c r="F184" s="73"/>
      <c r="G184" s="74" t="s">
        <v>65</v>
      </c>
      <c r="H184" s="75"/>
      <c r="I184" s="72"/>
      <c r="J184" s="76">
        <f>J179+J182</f>
        <v>0</v>
      </c>
    </row>
    <row r="185" spans="1:10" x14ac:dyDescent="0.2">
      <c r="A185" s="77"/>
      <c r="D185" s="7"/>
      <c r="E185" s="78"/>
      <c r="F185" s="77"/>
      <c r="G185" s="79"/>
      <c r="H185" s="77"/>
      <c r="I185" s="78"/>
      <c r="J185" s="80"/>
    </row>
    <row r="186" spans="1:10" x14ac:dyDescent="0.2">
      <c r="A186" s="77"/>
      <c r="D186" s="7"/>
      <c r="E186" s="78"/>
      <c r="F186" s="77"/>
      <c r="G186" s="79"/>
      <c r="H186" s="77"/>
      <c r="I186" s="78"/>
      <c r="J186" s="80"/>
    </row>
    <row r="187" spans="1:10" ht="20.25" customHeight="1" x14ac:dyDescent="0.2">
      <c r="D187" s="70" t="s">
        <v>100</v>
      </c>
    </row>
    <row r="188" spans="1:10" s="54" customFormat="1" ht="15" customHeight="1" x14ac:dyDescent="0.2">
      <c r="A188" s="9"/>
      <c r="C188" s="55"/>
      <c r="D188" s="56"/>
      <c r="E188" s="9"/>
      <c r="F188" s="9"/>
      <c r="G188" s="9"/>
      <c r="H188" s="9"/>
      <c r="I188" s="52"/>
      <c r="J188" s="38"/>
    </row>
    <row r="189" spans="1:10" ht="121.15" customHeight="1" x14ac:dyDescent="0.25">
      <c r="A189" s="2"/>
      <c r="C189" s="43" t="s">
        <v>101</v>
      </c>
      <c r="D189" s="44" t="s">
        <v>126</v>
      </c>
      <c r="E189" s="44"/>
      <c r="F189" s="44"/>
      <c r="G189" s="44"/>
      <c r="H189" s="44"/>
      <c r="I189" s="44"/>
      <c r="J189" s="57"/>
    </row>
    <row r="190" spans="1:10" ht="15" customHeight="1" x14ac:dyDescent="0.2">
      <c r="A190" s="9">
        <v>189</v>
      </c>
      <c r="C190" s="46"/>
      <c r="D190" s="62"/>
      <c r="E190" s="63" t="s">
        <v>8</v>
      </c>
      <c r="F190" s="49">
        <v>25</v>
      </c>
      <c r="G190" s="63" t="s">
        <v>9</v>
      </c>
      <c r="H190" s="122"/>
      <c r="I190" s="64" t="s">
        <v>179</v>
      </c>
      <c r="J190" s="51">
        <f>F190*H190</f>
        <v>0</v>
      </c>
    </row>
    <row r="191" spans="1:10" s="54" customFormat="1" ht="7.5" customHeight="1" x14ac:dyDescent="0.2">
      <c r="A191" s="9"/>
      <c r="C191" s="55"/>
      <c r="D191" s="56"/>
      <c r="E191" s="9"/>
      <c r="F191" s="9"/>
      <c r="G191" s="9"/>
      <c r="H191" s="9"/>
      <c r="I191" s="52"/>
      <c r="J191" s="38"/>
    </row>
    <row r="192" spans="1:10" ht="59.25" customHeight="1" x14ac:dyDescent="0.25">
      <c r="A192" s="2"/>
      <c r="C192" s="43" t="s">
        <v>102</v>
      </c>
      <c r="D192" s="44" t="s">
        <v>104</v>
      </c>
      <c r="E192" s="44"/>
      <c r="F192" s="44"/>
      <c r="G192" s="44"/>
      <c r="H192" s="44"/>
      <c r="I192" s="44"/>
      <c r="J192" s="57"/>
    </row>
    <row r="193" spans="1:10" ht="15" customHeight="1" x14ac:dyDescent="0.2">
      <c r="A193" s="9">
        <v>320</v>
      </c>
      <c r="C193" s="46"/>
      <c r="D193" s="62"/>
      <c r="E193" s="63" t="s">
        <v>10</v>
      </c>
      <c r="F193" s="49">
        <v>1</v>
      </c>
      <c r="G193" s="63" t="s">
        <v>9</v>
      </c>
      <c r="H193" s="122"/>
      <c r="I193" s="64" t="s">
        <v>179</v>
      </c>
      <c r="J193" s="51">
        <f>F193*H193</f>
        <v>0</v>
      </c>
    </row>
    <row r="194" spans="1:10" s="54" customFormat="1" ht="7.5" customHeight="1" x14ac:dyDescent="0.2">
      <c r="A194" s="9"/>
      <c r="C194" s="55"/>
      <c r="D194" s="56"/>
      <c r="E194" s="9"/>
      <c r="F194" s="9"/>
      <c r="G194" s="9"/>
      <c r="H194" s="9"/>
      <c r="I194" s="52"/>
      <c r="J194" s="38"/>
    </row>
    <row r="195" spans="1:10" ht="79.5" customHeight="1" x14ac:dyDescent="0.25">
      <c r="A195" s="2"/>
      <c r="C195" s="43" t="s">
        <v>103</v>
      </c>
      <c r="D195" s="44" t="s">
        <v>165</v>
      </c>
      <c r="E195" s="44"/>
      <c r="F195" s="44"/>
      <c r="G195" s="44"/>
      <c r="H195" s="44"/>
      <c r="I195" s="44"/>
      <c r="J195" s="57"/>
    </row>
    <row r="196" spans="1:10" ht="15" customHeight="1" x14ac:dyDescent="0.2">
      <c r="A196" s="9">
        <v>450</v>
      </c>
      <c r="C196" s="46"/>
      <c r="D196" s="62"/>
      <c r="E196" s="63" t="s">
        <v>10</v>
      </c>
      <c r="F196" s="49">
        <v>2</v>
      </c>
      <c r="G196" s="63" t="s">
        <v>9</v>
      </c>
      <c r="H196" s="122"/>
      <c r="I196" s="64" t="s">
        <v>179</v>
      </c>
      <c r="J196" s="51">
        <f>F196*H196</f>
        <v>0</v>
      </c>
    </row>
    <row r="197" spans="1:10" s="54" customFormat="1" ht="7.5" customHeight="1" x14ac:dyDescent="0.2">
      <c r="A197" s="9"/>
      <c r="C197" s="55"/>
      <c r="D197" s="56"/>
      <c r="E197" s="9"/>
      <c r="F197" s="9"/>
      <c r="G197" s="9"/>
      <c r="H197" s="9"/>
      <c r="I197" s="52"/>
      <c r="J197" s="38"/>
    </row>
    <row r="198" spans="1:10" ht="80.25" customHeight="1" x14ac:dyDescent="0.25">
      <c r="A198" s="2"/>
      <c r="C198" s="43" t="s">
        <v>105</v>
      </c>
      <c r="D198" s="44" t="s">
        <v>109</v>
      </c>
      <c r="E198" s="44"/>
      <c r="F198" s="44"/>
      <c r="G198" s="44"/>
      <c r="H198" s="44"/>
      <c r="I198" s="44"/>
      <c r="J198" s="57"/>
    </row>
    <row r="199" spans="1:10" ht="15" customHeight="1" x14ac:dyDescent="0.2">
      <c r="A199" s="9">
        <v>210</v>
      </c>
      <c r="C199" s="46"/>
      <c r="D199" s="62"/>
      <c r="E199" s="63" t="s">
        <v>10</v>
      </c>
      <c r="F199" s="49">
        <v>4</v>
      </c>
      <c r="G199" s="63" t="s">
        <v>9</v>
      </c>
      <c r="H199" s="122"/>
      <c r="I199" s="64" t="s">
        <v>179</v>
      </c>
      <c r="J199" s="51">
        <f>F199*H199</f>
        <v>0</v>
      </c>
    </row>
    <row r="200" spans="1:10" ht="15" customHeight="1" x14ac:dyDescent="0.2">
      <c r="D200" s="59"/>
      <c r="E200" s="60"/>
      <c r="G200" s="60"/>
    </row>
    <row r="201" spans="1:10" x14ac:dyDescent="0.2">
      <c r="A201" s="2"/>
      <c r="D201" s="87" t="s">
        <v>100</v>
      </c>
      <c r="E201" s="72"/>
      <c r="F201" s="73"/>
      <c r="G201" s="74" t="s">
        <v>65</v>
      </c>
      <c r="H201" s="75"/>
      <c r="I201" s="72"/>
      <c r="J201" s="76">
        <f>SUM(J190:J199)</f>
        <v>0</v>
      </c>
    </row>
    <row r="202" spans="1:10" x14ac:dyDescent="0.2">
      <c r="A202" s="77"/>
      <c r="D202" s="7"/>
      <c r="E202" s="78"/>
      <c r="F202" s="77"/>
      <c r="G202" s="79"/>
      <c r="H202" s="77"/>
      <c r="I202" s="78"/>
      <c r="J202" s="80"/>
    </row>
    <row r="203" spans="1:10" x14ac:dyDescent="0.2">
      <c r="A203" s="77"/>
      <c r="D203" s="7"/>
      <c r="E203" s="78"/>
      <c r="F203" s="77"/>
      <c r="G203" s="79"/>
      <c r="H203" s="77"/>
      <c r="I203" s="78"/>
      <c r="J203" s="80"/>
    </row>
    <row r="204" spans="1:10" x14ac:dyDescent="0.2">
      <c r="A204" s="77"/>
      <c r="D204" s="7"/>
      <c r="E204" s="78"/>
      <c r="F204" s="77"/>
      <c r="G204" s="79"/>
      <c r="H204" s="77"/>
      <c r="I204" s="78"/>
      <c r="J204" s="80"/>
    </row>
    <row r="205" spans="1:10" x14ac:dyDescent="0.2">
      <c r="A205" s="77"/>
      <c r="D205" s="7"/>
      <c r="E205" s="78"/>
      <c r="F205" s="77"/>
      <c r="G205" s="79"/>
      <c r="H205" s="77"/>
      <c r="I205" s="78"/>
      <c r="J205" s="80"/>
    </row>
    <row r="206" spans="1:10" x14ac:dyDescent="0.2">
      <c r="A206" s="77"/>
      <c r="D206" s="7"/>
      <c r="E206" s="78"/>
      <c r="F206" s="77"/>
      <c r="G206" s="79"/>
      <c r="H206" s="77"/>
      <c r="I206" s="78"/>
      <c r="J206" s="80"/>
    </row>
    <row r="207" spans="1:10" x14ac:dyDescent="0.2">
      <c r="A207" s="77"/>
      <c r="D207" s="7"/>
      <c r="E207" s="78"/>
      <c r="F207" s="77"/>
      <c r="G207" s="79"/>
      <c r="H207" s="77"/>
      <c r="I207" s="78"/>
      <c r="J207" s="80"/>
    </row>
    <row r="208" spans="1:10" ht="20.25" customHeight="1" x14ac:dyDescent="0.2">
      <c r="D208" s="70" t="s">
        <v>174</v>
      </c>
    </row>
    <row r="209" spans="1:10" s="54" customFormat="1" ht="15" customHeight="1" x14ac:dyDescent="0.2">
      <c r="A209" s="9"/>
      <c r="C209" s="55"/>
      <c r="D209" s="56"/>
      <c r="E209" s="9"/>
      <c r="F209" s="9"/>
      <c r="G209" s="9"/>
      <c r="H209" s="9"/>
      <c r="I209" s="52"/>
      <c r="J209" s="38"/>
    </row>
    <row r="210" spans="1:10" ht="152.25" customHeight="1" x14ac:dyDescent="0.25">
      <c r="A210" s="2"/>
      <c r="C210" s="43" t="s">
        <v>106</v>
      </c>
      <c r="D210" s="44" t="s">
        <v>166</v>
      </c>
      <c r="E210" s="44"/>
      <c r="F210" s="44"/>
      <c r="G210" s="44"/>
      <c r="H210" s="44"/>
      <c r="I210" s="44"/>
      <c r="J210" s="57"/>
    </row>
    <row r="211" spans="1:10" ht="15" customHeight="1" x14ac:dyDescent="0.2">
      <c r="A211" s="9">
        <v>224.6</v>
      </c>
      <c r="C211" s="46"/>
      <c r="D211" s="62"/>
      <c r="E211" s="63" t="s">
        <v>8</v>
      </c>
      <c r="F211" s="49">
        <v>125</v>
      </c>
      <c r="G211" s="63" t="s">
        <v>9</v>
      </c>
      <c r="H211" s="122"/>
      <c r="I211" s="64" t="s">
        <v>179</v>
      </c>
      <c r="J211" s="51">
        <f>F211*H211</f>
        <v>0</v>
      </c>
    </row>
    <row r="212" spans="1:10" s="54" customFormat="1" ht="7.5" customHeight="1" x14ac:dyDescent="0.2">
      <c r="A212" s="9"/>
      <c r="C212" s="55"/>
      <c r="D212" s="56"/>
      <c r="E212" s="9"/>
      <c r="F212" s="9"/>
      <c r="G212" s="9"/>
      <c r="H212" s="9"/>
      <c r="I212" s="52"/>
      <c r="J212" s="38"/>
    </row>
    <row r="213" spans="1:10" ht="58.15" customHeight="1" x14ac:dyDescent="0.25">
      <c r="A213" s="2"/>
      <c r="C213" s="43" t="s">
        <v>107</v>
      </c>
      <c r="D213" s="44" t="s">
        <v>110</v>
      </c>
      <c r="E213" s="44"/>
      <c r="F213" s="44"/>
      <c r="G213" s="44"/>
      <c r="H213" s="44"/>
      <c r="I213" s="44"/>
      <c r="J213" s="57"/>
    </row>
    <row r="214" spans="1:10" ht="15" customHeight="1" x14ac:dyDescent="0.2">
      <c r="A214" s="9">
        <v>250</v>
      </c>
      <c r="C214" s="46"/>
      <c r="D214" s="62"/>
      <c r="E214" s="63" t="s">
        <v>10</v>
      </c>
      <c r="F214" s="49">
        <v>3</v>
      </c>
      <c r="G214" s="63" t="s">
        <v>9</v>
      </c>
      <c r="H214" s="122"/>
      <c r="I214" s="64" t="s">
        <v>179</v>
      </c>
      <c r="J214" s="51">
        <f>F214*H214</f>
        <v>0</v>
      </c>
    </row>
    <row r="215" spans="1:10" s="54" customFormat="1" ht="7.5" customHeight="1" x14ac:dyDescent="0.2">
      <c r="A215" s="9"/>
      <c r="C215" s="55"/>
      <c r="D215" s="56"/>
      <c r="E215" s="9"/>
      <c r="F215" s="9"/>
      <c r="G215" s="9"/>
      <c r="H215" s="9"/>
      <c r="I215" s="52"/>
      <c r="J215" s="38"/>
    </row>
    <row r="216" spans="1:10" ht="129" customHeight="1" x14ac:dyDescent="0.25">
      <c r="A216" s="2"/>
      <c r="C216" s="43" t="s">
        <v>108</v>
      </c>
      <c r="D216" s="44" t="s">
        <v>130</v>
      </c>
      <c r="E216" s="44"/>
      <c r="F216" s="44"/>
      <c r="G216" s="44"/>
      <c r="H216" s="44"/>
      <c r="I216" s="44"/>
      <c r="J216" s="57"/>
    </row>
    <row r="217" spans="1:10" ht="15" customHeight="1" x14ac:dyDescent="0.2">
      <c r="A217" s="9">
        <v>152</v>
      </c>
      <c r="C217" s="46"/>
      <c r="D217" s="62"/>
      <c r="E217" s="63" t="s">
        <v>11</v>
      </c>
      <c r="F217" s="49">
        <v>50</v>
      </c>
      <c r="G217" s="63" t="s">
        <v>9</v>
      </c>
      <c r="H217" s="122"/>
      <c r="I217" s="64" t="s">
        <v>179</v>
      </c>
      <c r="J217" s="51">
        <f>F217*H217</f>
        <v>0</v>
      </c>
    </row>
    <row r="218" spans="1:10" s="54" customFormat="1" ht="7.5" customHeight="1" x14ac:dyDescent="0.2">
      <c r="A218" s="9"/>
      <c r="C218" s="55"/>
      <c r="D218" s="56"/>
      <c r="E218" s="9"/>
      <c r="F218" s="9"/>
      <c r="G218" s="9"/>
      <c r="H218" s="9"/>
      <c r="I218" s="52"/>
      <c r="J218" s="38"/>
    </row>
    <row r="219" spans="1:10" ht="41.25" customHeight="1" x14ac:dyDescent="0.25">
      <c r="A219" s="2"/>
      <c r="C219" s="43" t="s">
        <v>186</v>
      </c>
      <c r="D219" s="44" t="s">
        <v>111</v>
      </c>
      <c r="E219" s="44"/>
      <c r="F219" s="44"/>
      <c r="G219" s="44"/>
      <c r="H219" s="44"/>
      <c r="I219" s="44"/>
      <c r="J219" s="57"/>
    </row>
    <row r="220" spans="1:10" ht="15" customHeight="1" x14ac:dyDescent="0.2">
      <c r="A220" s="9">
        <v>450</v>
      </c>
      <c r="C220" s="46"/>
      <c r="D220" s="62"/>
      <c r="E220" s="63" t="s">
        <v>8</v>
      </c>
      <c r="F220" s="49">
        <v>3</v>
      </c>
      <c r="G220" s="63" t="s">
        <v>9</v>
      </c>
      <c r="H220" s="122"/>
      <c r="I220" s="64" t="s">
        <v>179</v>
      </c>
      <c r="J220" s="51">
        <f>F220*H220</f>
        <v>0</v>
      </c>
    </row>
    <row r="221" spans="1:10" s="54" customFormat="1" ht="7.5" customHeight="1" x14ac:dyDescent="0.2">
      <c r="A221" s="9"/>
      <c r="C221" s="55"/>
      <c r="D221" s="56"/>
      <c r="E221" s="9"/>
      <c r="F221" s="9"/>
      <c r="G221" s="9"/>
      <c r="H221" s="9"/>
      <c r="I221" s="52"/>
      <c r="J221" s="38"/>
    </row>
    <row r="222" spans="1:10" ht="91.5" customHeight="1" x14ac:dyDescent="0.25">
      <c r="A222" s="2"/>
      <c r="C222" s="43" t="s">
        <v>175</v>
      </c>
      <c r="D222" s="44" t="s">
        <v>112</v>
      </c>
      <c r="E222" s="44"/>
      <c r="F222" s="44"/>
      <c r="G222" s="44"/>
      <c r="H222" s="44"/>
      <c r="I222" s="44"/>
      <c r="J222" s="57"/>
    </row>
    <row r="223" spans="1:10" ht="15" customHeight="1" x14ac:dyDescent="0.2">
      <c r="A223" s="9">
        <v>940</v>
      </c>
      <c r="C223" s="46"/>
      <c r="D223" s="62"/>
      <c r="E223" s="63" t="s">
        <v>10</v>
      </c>
      <c r="F223" s="49">
        <v>2</v>
      </c>
      <c r="G223" s="63" t="s">
        <v>9</v>
      </c>
      <c r="H223" s="122"/>
      <c r="I223" s="64" t="s">
        <v>179</v>
      </c>
      <c r="J223" s="51">
        <f>F223*H223</f>
        <v>0</v>
      </c>
    </row>
    <row r="224" spans="1:10" s="54" customFormat="1" ht="7.5" customHeight="1" x14ac:dyDescent="0.2">
      <c r="A224" s="9"/>
      <c r="C224" s="55"/>
      <c r="D224" s="56"/>
      <c r="E224" s="9"/>
      <c r="F224" s="9"/>
      <c r="G224" s="9"/>
      <c r="H224" s="9"/>
      <c r="I224" s="52"/>
      <c r="J224" s="38"/>
    </row>
    <row r="225" spans="1:12" ht="27.75" customHeight="1" x14ac:dyDescent="0.25">
      <c r="A225" s="2"/>
      <c r="C225" s="43" t="s">
        <v>176</v>
      </c>
      <c r="D225" s="44" t="s">
        <v>167</v>
      </c>
      <c r="E225" s="44"/>
      <c r="F225" s="44"/>
      <c r="G225" s="44"/>
      <c r="H225" s="44"/>
      <c r="I225" s="44"/>
      <c r="J225" s="57"/>
    </row>
    <row r="226" spans="1:12" ht="15" customHeight="1" x14ac:dyDescent="0.2">
      <c r="A226" s="9">
        <v>1200</v>
      </c>
      <c r="C226" s="46"/>
      <c r="D226" s="62"/>
      <c r="E226" s="63" t="s">
        <v>10</v>
      </c>
      <c r="F226" s="49">
        <v>1</v>
      </c>
      <c r="G226" s="63" t="s">
        <v>9</v>
      </c>
      <c r="H226" s="122"/>
      <c r="I226" s="64" t="s">
        <v>179</v>
      </c>
      <c r="J226" s="51">
        <f>F226*H226</f>
        <v>0</v>
      </c>
    </row>
    <row r="227" spans="1:12" s="54" customFormat="1" ht="7.5" customHeight="1" x14ac:dyDescent="0.2">
      <c r="A227" s="9"/>
      <c r="C227" s="55"/>
      <c r="D227" s="56"/>
      <c r="E227" s="9"/>
      <c r="F227" s="9"/>
      <c r="G227" s="9"/>
      <c r="H227" s="9"/>
      <c r="I227" s="52"/>
      <c r="J227" s="38"/>
    </row>
    <row r="228" spans="1:12" ht="27.75" customHeight="1" x14ac:dyDescent="0.25">
      <c r="A228" s="2"/>
      <c r="C228" s="43" t="s">
        <v>177</v>
      </c>
      <c r="D228" s="44" t="s">
        <v>113</v>
      </c>
      <c r="E228" s="44"/>
      <c r="F228" s="44"/>
      <c r="G228" s="44"/>
      <c r="H228" s="44"/>
      <c r="I228" s="44"/>
      <c r="J228" s="57"/>
    </row>
    <row r="229" spans="1:12" ht="15" customHeight="1" x14ac:dyDescent="0.2">
      <c r="A229" s="9">
        <v>5000</v>
      </c>
      <c r="C229" s="46"/>
      <c r="D229" s="62"/>
      <c r="E229" s="63" t="s">
        <v>31</v>
      </c>
      <c r="F229" s="49">
        <v>1</v>
      </c>
      <c r="G229" s="63" t="s">
        <v>9</v>
      </c>
      <c r="H229" s="122"/>
      <c r="I229" s="64" t="s">
        <v>179</v>
      </c>
      <c r="J229" s="51">
        <f>F229*H229</f>
        <v>0</v>
      </c>
    </row>
    <row r="230" spans="1:12" ht="15" customHeight="1" x14ac:dyDescent="0.2">
      <c r="D230" s="59"/>
      <c r="E230" s="60"/>
      <c r="G230" s="60"/>
    </row>
    <row r="231" spans="1:12" x14ac:dyDescent="0.2">
      <c r="A231" s="2"/>
      <c r="D231" s="87" t="s">
        <v>174</v>
      </c>
      <c r="E231" s="72"/>
      <c r="F231" s="73"/>
      <c r="G231" s="74" t="s">
        <v>65</v>
      </c>
      <c r="H231" s="75"/>
      <c r="I231" s="72"/>
      <c r="J231" s="76">
        <f>SUM(J210:J229)</f>
        <v>0</v>
      </c>
    </row>
    <row r="232" spans="1:12" x14ac:dyDescent="0.2">
      <c r="A232" s="77"/>
      <c r="D232" s="7"/>
      <c r="E232" s="78"/>
      <c r="F232" s="77"/>
      <c r="G232" s="79"/>
      <c r="H232" s="77"/>
      <c r="I232" s="78"/>
      <c r="J232" s="80"/>
    </row>
    <row r="233" spans="1:12" x14ac:dyDescent="0.2">
      <c r="A233" s="77"/>
      <c r="D233" s="7"/>
      <c r="E233" s="78"/>
      <c r="F233" s="77"/>
      <c r="G233" s="79"/>
      <c r="H233" s="77"/>
      <c r="I233" s="78"/>
      <c r="J233" s="80"/>
    </row>
    <row r="234" spans="1:12" ht="20.25" customHeight="1" x14ac:dyDescent="0.2">
      <c r="B234" s="88"/>
      <c r="L234" s="88"/>
    </row>
    <row r="235" spans="1:12" ht="30.75" customHeight="1" x14ac:dyDescent="0.25">
      <c r="A235" s="2"/>
      <c r="C235" s="27"/>
      <c r="D235" s="89" t="s">
        <v>20</v>
      </c>
      <c r="E235" s="90"/>
      <c r="F235" s="90"/>
      <c r="G235" s="90"/>
      <c r="H235" s="90"/>
      <c r="I235" s="90"/>
      <c r="J235" s="91"/>
    </row>
    <row r="236" spans="1:12" ht="18.600000000000001" customHeight="1" x14ac:dyDescent="0.25">
      <c r="C236" s="27"/>
      <c r="D236" s="28"/>
    </row>
    <row r="237" spans="1:12" s="16" customFormat="1" ht="18.600000000000001" customHeight="1" x14ac:dyDescent="0.25">
      <c r="C237" s="30"/>
      <c r="D237" s="31" t="s">
        <v>81</v>
      </c>
      <c r="E237" s="32"/>
      <c r="F237" s="33"/>
      <c r="G237" s="34" t="s">
        <v>65</v>
      </c>
      <c r="H237" s="35"/>
      <c r="I237" s="32"/>
      <c r="J237" s="69">
        <f>J97</f>
        <v>0</v>
      </c>
    </row>
    <row r="238" spans="1:12" ht="7.5" customHeight="1" x14ac:dyDescent="0.25">
      <c r="C238" s="27"/>
      <c r="D238" s="28"/>
    </row>
    <row r="239" spans="1:12" s="16" customFormat="1" ht="18.600000000000001" customHeight="1" x14ac:dyDescent="0.25">
      <c r="C239" s="30"/>
      <c r="D239" s="31" t="s">
        <v>114</v>
      </c>
      <c r="E239" s="32"/>
      <c r="F239" s="33"/>
      <c r="G239" s="34" t="s">
        <v>65</v>
      </c>
      <c r="H239" s="35"/>
      <c r="I239" s="32"/>
      <c r="J239" s="69">
        <f>J115</f>
        <v>0</v>
      </c>
    </row>
    <row r="240" spans="1:12" ht="7.5" customHeight="1" x14ac:dyDescent="0.25">
      <c r="C240" s="27"/>
      <c r="D240" s="28"/>
    </row>
    <row r="241" spans="1:10" s="16" customFormat="1" ht="18.600000000000001" customHeight="1" x14ac:dyDescent="0.25">
      <c r="C241" s="30"/>
      <c r="D241" s="31" t="s">
        <v>115</v>
      </c>
      <c r="E241" s="32"/>
      <c r="F241" s="33"/>
      <c r="G241" s="34" t="s">
        <v>65</v>
      </c>
      <c r="H241" s="35"/>
      <c r="I241" s="32"/>
      <c r="J241" s="69">
        <f>J145</f>
        <v>0</v>
      </c>
    </row>
    <row r="242" spans="1:10" ht="7.5" customHeight="1" x14ac:dyDescent="0.25">
      <c r="C242" s="27"/>
      <c r="D242" s="28"/>
    </row>
    <row r="243" spans="1:10" s="16" customFormat="1" ht="18.600000000000001" customHeight="1" x14ac:dyDescent="0.25">
      <c r="C243" s="30"/>
      <c r="D243" s="31" t="s">
        <v>116</v>
      </c>
      <c r="E243" s="32"/>
      <c r="F243" s="33"/>
      <c r="G243" s="34" t="s">
        <v>65</v>
      </c>
      <c r="H243" s="35"/>
      <c r="I243" s="32"/>
      <c r="J243" s="69">
        <f>J173</f>
        <v>0</v>
      </c>
    </row>
    <row r="244" spans="1:10" ht="7.5" customHeight="1" x14ac:dyDescent="0.25">
      <c r="C244" s="27"/>
      <c r="D244" s="28"/>
    </row>
    <row r="245" spans="1:10" s="16" customFormat="1" ht="18.600000000000001" customHeight="1" x14ac:dyDescent="0.25">
      <c r="C245" s="30"/>
      <c r="D245" s="31" t="s">
        <v>117</v>
      </c>
      <c r="E245" s="32"/>
      <c r="F245" s="33"/>
      <c r="G245" s="34" t="s">
        <v>65</v>
      </c>
      <c r="H245" s="35"/>
      <c r="I245" s="32"/>
      <c r="J245" s="69">
        <f>J184</f>
        <v>0</v>
      </c>
    </row>
    <row r="246" spans="1:10" ht="7.5" customHeight="1" x14ac:dyDescent="0.25">
      <c r="C246" s="27"/>
      <c r="D246" s="28"/>
    </row>
    <row r="247" spans="1:10" s="16" customFormat="1" ht="18.600000000000001" customHeight="1" x14ac:dyDescent="0.25">
      <c r="C247" s="30"/>
      <c r="D247" s="31" t="s">
        <v>118</v>
      </c>
      <c r="E247" s="32"/>
      <c r="F247" s="33"/>
      <c r="G247" s="34" t="s">
        <v>65</v>
      </c>
      <c r="H247" s="35"/>
      <c r="I247" s="32"/>
      <c r="J247" s="69">
        <f>J201</f>
        <v>0</v>
      </c>
    </row>
    <row r="248" spans="1:10" ht="7.5" customHeight="1" x14ac:dyDescent="0.25">
      <c r="C248" s="27"/>
      <c r="D248" s="28"/>
    </row>
    <row r="249" spans="1:10" s="16" customFormat="1" ht="18.600000000000001" customHeight="1" x14ac:dyDescent="0.25">
      <c r="C249" s="30"/>
      <c r="D249" s="31" t="s">
        <v>182</v>
      </c>
      <c r="E249" s="32"/>
      <c r="F249" s="33"/>
      <c r="G249" s="34" t="s">
        <v>65</v>
      </c>
      <c r="H249" s="35"/>
      <c r="I249" s="32"/>
      <c r="J249" s="69">
        <f>J231</f>
        <v>0</v>
      </c>
    </row>
    <row r="250" spans="1:10" ht="9.75" customHeight="1" thickBot="1" x14ac:dyDescent="0.3">
      <c r="A250" s="92"/>
      <c r="C250" s="27"/>
      <c r="D250" s="93"/>
      <c r="E250" s="94"/>
      <c r="F250" s="95"/>
      <c r="G250" s="96"/>
      <c r="H250" s="95"/>
      <c r="I250" s="97"/>
      <c r="J250" s="98"/>
    </row>
    <row r="251" spans="1:10" ht="15" customHeight="1" thickTop="1" x14ac:dyDescent="0.25">
      <c r="A251" s="92"/>
      <c r="C251" s="27"/>
      <c r="D251" s="99"/>
      <c r="E251" s="100"/>
      <c r="F251" s="92"/>
      <c r="G251" s="101"/>
      <c r="H251" s="92"/>
      <c r="I251" s="102"/>
    </row>
    <row r="252" spans="1:10" ht="19.5" customHeight="1" x14ac:dyDescent="0.25">
      <c r="A252" s="2"/>
      <c r="C252" s="27"/>
      <c r="D252" s="103" t="s">
        <v>183</v>
      </c>
      <c r="E252" s="104" t="s">
        <v>119</v>
      </c>
      <c r="F252" s="35"/>
      <c r="G252" s="34"/>
      <c r="H252" s="75"/>
      <c r="I252" s="105">
        <f>SUM(J237:J250)</f>
        <v>0</v>
      </c>
      <c r="J252" s="106"/>
    </row>
    <row r="253" spans="1:10" ht="10.9" customHeight="1" x14ac:dyDescent="0.25">
      <c r="A253" s="92"/>
      <c r="C253" s="27"/>
      <c r="D253" s="99"/>
      <c r="E253" s="100"/>
      <c r="F253" s="92"/>
      <c r="G253" s="101"/>
      <c r="H253" s="92"/>
      <c r="I253" s="78"/>
      <c r="J253" s="80"/>
    </row>
    <row r="254" spans="1:10" ht="15.6" customHeight="1" x14ac:dyDescent="0.25">
      <c r="A254" s="2"/>
      <c r="C254" s="27"/>
      <c r="D254" s="99"/>
      <c r="E254" s="100"/>
      <c r="F254" s="35" t="s">
        <v>120</v>
      </c>
      <c r="G254" s="34"/>
      <c r="H254" s="75"/>
      <c r="I254" s="105">
        <f>I252*0.25</f>
        <v>0</v>
      </c>
      <c r="J254" s="106"/>
    </row>
    <row r="255" spans="1:10" ht="15.6" customHeight="1" x14ac:dyDescent="0.25">
      <c r="C255" s="27"/>
      <c r="D255" s="99"/>
      <c r="E255" s="100"/>
      <c r="F255" s="92"/>
      <c r="G255" s="101"/>
      <c r="I255" s="107"/>
    </row>
    <row r="256" spans="1:10" ht="21" customHeight="1" x14ac:dyDescent="0.25">
      <c r="A256" s="2"/>
      <c r="C256" s="27"/>
      <c r="D256" s="103" t="s">
        <v>121</v>
      </c>
      <c r="E256" s="108"/>
      <c r="F256" s="109"/>
      <c r="G256" s="110"/>
      <c r="H256" s="111">
        <f>I254+I252</f>
        <v>0</v>
      </c>
      <c r="I256" s="111"/>
      <c r="J256" s="112"/>
    </row>
    <row r="257" spans="1:9" ht="15.6" customHeight="1" x14ac:dyDescent="0.25">
      <c r="C257" s="27"/>
      <c r="D257" s="99"/>
      <c r="E257" s="100"/>
      <c r="F257" s="92"/>
      <c r="G257" s="101"/>
      <c r="I257" s="107"/>
    </row>
    <row r="258" spans="1:9" ht="14.45" customHeight="1" x14ac:dyDescent="0.25">
      <c r="A258" s="2"/>
      <c r="C258" s="27"/>
      <c r="D258" s="99" t="s">
        <v>180</v>
      </c>
      <c r="E258" s="113" t="s">
        <v>168</v>
      </c>
      <c r="F258" s="113"/>
      <c r="G258" s="113"/>
      <c r="H258" s="113"/>
      <c r="I258" s="113"/>
    </row>
    <row r="259" spans="1:9" ht="15" x14ac:dyDescent="0.25">
      <c r="A259" s="92"/>
      <c r="C259" s="27"/>
      <c r="D259" s="99"/>
      <c r="F259" s="92"/>
      <c r="G259" s="114" t="s">
        <v>169</v>
      </c>
      <c r="H259" s="92"/>
      <c r="I259" s="100"/>
    </row>
    <row r="260" spans="1:9" ht="15" x14ac:dyDescent="0.25">
      <c r="A260" s="92"/>
      <c r="C260" s="27"/>
      <c r="D260" s="99"/>
      <c r="F260" s="92"/>
      <c r="G260" s="114"/>
      <c r="H260" s="92"/>
      <c r="I260" s="100"/>
    </row>
    <row r="262" spans="1:9" ht="14.45" customHeight="1" x14ac:dyDescent="0.25">
      <c r="A262" s="2"/>
      <c r="C262" s="27"/>
      <c r="D262" s="99"/>
      <c r="E262" s="113"/>
      <c r="F262" s="113"/>
      <c r="G262" s="113"/>
      <c r="H262" s="113"/>
      <c r="I262" s="113"/>
    </row>
    <row r="264" spans="1:9" ht="14.45" customHeight="1" x14ac:dyDescent="0.25">
      <c r="A264" s="2"/>
      <c r="C264" s="27"/>
      <c r="D264" s="99"/>
      <c r="E264" s="113"/>
      <c r="F264" s="113"/>
      <c r="G264" s="113"/>
      <c r="H264" s="113"/>
      <c r="I264" s="113"/>
    </row>
    <row r="265" spans="1:9" ht="15" x14ac:dyDescent="0.25">
      <c r="A265" s="92"/>
      <c r="C265" s="27"/>
      <c r="D265" s="99"/>
      <c r="F265" s="92"/>
      <c r="G265" s="114"/>
      <c r="H265" s="92"/>
      <c r="I265" s="100"/>
    </row>
    <row r="270" spans="1:9" ht="15.6" customHeight="1" x14ac:dyDescent="0.25">
      <c r="C270" s="27"/>
      <c r="D270" s="99"/>
      <c r="E270" s="100"/>
      <c r="F270" s="92"/>
      <c r="G270" s="101"/>
      <c r="I270" s="107"/>
    </row>
    <row r="271" spans="1:9" ht="14.45" customHeight="1" x14ac:dyDescent="0.25">
      <c r="A271" s="2"/>
      <c r="C271" s="27"/>
      <c r="D271" s="115"/>
      <c r="E271" s="113"/>
      <c r="F271" s="113"/>
      <c r="G271" s="113"/>
      <c r="H271" s="113"/>
      <c r="I271" s="113"/>
    </row>
    <row r="272" spans="1:9" ht="15" x14ac:dyDescent="0.25">
      <c r="A272" s="92"/>
      <c r="C272" s="27"/>
      <c r="D272" s="99"/>
      <c r="E272" s="100"/>
      <c r="F272" s="92"/>
      <c r="G272" s="101"/>
      <c r="H272" s="92"/>
      <c r="I272" s="100"/>
    </row>
    <row r="273" spans="1:10" ht="15" x14ac:dyDescent="0.25">
      <c r="A273" s="2"/>
      <c r="C273" s="27"/>
      <c r="D273" s="2"/>
      <c r="E273" s="100"/>
      <c r="F273" s="2"/>
      <c r="G273" s="2"/>
      <c r="H273" s="2"/>
      <c r="I273" s="2"/>
      <c r="J273" s="65"/>
    </row>
    <row r="274" spans="1:10" ht="15" x14ac:dyDescent="0.25">
      <c r="A274" s="2"/>
      <c r="C274" s="27"/>
      <c r="D274" s="99"/>
      <c r="E274" s="100"/>
      <c r="F274" s="2"/>
      <c r="G274" s="2"/>
      <c r="H274" s="2"/>
      <c r="I274" s="2"/>
      <c r="J274" s="65"/>
    </row>
    <row r="277" spans="1:10" x14ac:dyDescent="0.2">
      <c r="A277" s="2"/>
      <c r="D277" s="116"/>
      <c r="F277" s="2"/>
      <c r="G277" s="2"/>
      <c r="H277" s="2"/>
      <c r="I277" s="2"/>
      <c r="J277" s="65"/>
    </row>
    <row r="278" spans="1:10" ht="15" customHeight="1" x14ac:dyDescent="0.25">
      <c r="A278" s="2"/>
      <c r="C278" s="2"/>
      <c r="D278" s="117"/>
      <c r="E278" s="118"/>
      <c r="F278" s="118"/>
      <c r="G278" s="118"/>
      <c r="H278" s="2"/>
      <c r="I278" s="2"/>
      <c r="J278" s="65"/>
    </row>
    <row r="279" spans="1:10" ht="15" x14ac:dyDescent="0.25">
      <c r="C279" s="119"/>
      <c r="D279" s="120"/>
      <c r="E279" s="2"/>
      <c r="F279" s="121"/>
      <c r="G279" s="120"/>
    </row>
  </sheetData>
  <sheetProtection algorithmName="SHA-512" hashValue="BFm+iTJB8E/WeeJy1Suot9/f2VoFZx54I9gL4Jna3/hOfi2+tp6v1No/OjVb93uP1+7ZsXGob8ypHTdk7BYQwQ==" saltValue="MkFj0P83UmGLpWV9i7x88Q==" spinCount="100000" sheet="1" scenarios="1" selectLockedCells="1"/>
  <mergeCells count="68">
    <mergeCell ref="E258:I258"/>
    <mergeCell ref="E262:I262"/>
    <mergeCell ref="E264:I264"/>
    <mergeCell ref="D142:I142"/>
    <mergeCell ref="D150:I150"/>
    <mergeCell ref="D158:I158"/>
    <mergeCell ref="D161:I161"/>
    <mergeCell ref="D164:I164"/>
    <mergeCell ref="D167:I167"/>
    <mergeCell ref="D222:I222"/>
    <mergeCell ref="D225:I225"/>
    <mergeCell ref="D228:I228"/>
    <mergeCell ref="D210:I210"/>
    <mergeCell ref="D216:I216"/>
    <mergeCell ref="D219:I219"/>
    <mergeCell ref="D192:I192"/>
    <mergeCell ref="D195:I195"/>
    <mergeCell ref="E271:I271"/>
    <mergeCell ref="I252:J252"/>
    <mergeCell ref="D40:I40"/>
    <mergeCell ref="D34:I34"/>
    <mergeCell ref="D122:I122"/>
    <mergeCell ref="D123:I123"/>
    <mergeCell ref="D88:I88"/>
    <mergeCell ref="D100:I100"/>
    <mergeCell ref="D103:I103"/>
    <mergeCell ref="D46:I46"/>
    <mergeCell ref="D43:I43"/>
    <mergeCell ref="D58:I58"/>
    <mergeCell ref="D62:I62"/>
    <mergeCell ref="D65:I65"/>
    <mergeCell ref="D52:I52"/>
    <mergeCell ref="D49:I49"/>
    <mergeCell ref="D22:I22"/>
    <mergeCell ref="D1:J1"/>
    <mergeCell ref="D24:I24"/>
    <mergeCell ref="D27:I27"/>
    <mergeCell ref="D37:I37"/>
    <mergeCell ref="D30:I30"/>
    <mergeCell ref="D55:I55"/>
    <mergeCell ref="H256:J256"/>
    <mergeCell ref="D69:I69"/>
    <mergeCell ref="D75:I75"/>
    <mergeCell ref="D170:I170"/>
    <mergeCell ref="D213:I213"/>
    <mergeCell ref="D109:I109"/>
    <mergeCell ref="D82:I82"/>
    <mergeCell ref="D94:I94"/>
    <mergeCell ref="D72:I72"/>
    <mergeCell ref="D139:I139"/>
    <mergeCell ref="D131:I131"/>
    <mergeCell ref="D198:I198"/>
    <mergeCell ref="D178:I178"/>
    <mergeCell ref="D181:I181"/>
    <mergeCell ref="D189:I189"/>
    <mergeCell ref="D138:I138"/>
    <mergeCell ref="D112:I112"/>
    <mergeCell ref="D85:I85"/>
    <mergeCell ref="D106:I106"/>
    <mergeCell ref="D91:I91"/>
    <mergeCell ref="D135:I135"/>
    <mergeCell ref="D79:I79"/>
    <mergeCell ref="D120:I120"/>
    <mergeCell ref="D121:I121"/>
    <mergeCell ref="D128:I128"/>
    <mergeCell ref="D124:I124"/>
    <mergeCell ref="D235:J235"/>
    <mergeCell ref="I254:J254"/>
  </mergeCells>
  <pageMargins left="0.62992125984251968" right="7.874015748031496E-2" top="0.70866141732283472" bottom="0.39370078740157483" header="0.15748031496062992" footer="0.11811023622047245"/>
  <pageSetup paperSize="9" fitToHeight="0" orientation="portrait" r:id="rId1"/>
  <headerFooter>
    <oddHeader>&amp;L&amp;8GLAVNI PROJEKT REKONSTRUKCIJE OVOJNICE ZGRADE - Rijeka, Milana Rustanbega 17 - k.č. 334/150, K.o. Zamet - Pr. br: VS.08-V-24.&amp;C&amp;9
Str. &amp;P</oddHeader>
  </headerFooter>
  <rowBreaks count="9" manualBreakCount="9">
    <brk id="20" max="16383" man="1"/>
    <brk id="74" max="16383" man="1"/>
    <brk id="97" max="16383" man="1"/>
    <brk id="117" max="16383" man="1"/>
    <brk id="147" max="16383" man="1"/>
    <brk id="175" max="16383" man="1"/>
    <brk id="186" max="16383" man="1"/>
    <brk id="207" max="16383" man="1"/>
    <brk id="2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OPĆI UVJETI</vt: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Gandalf</dc:creator>
  <cp:lastModifiedBy>Vesna Kaleb</cp:lastModifiedBy>
  <cp:lastPrinted>2025-06-05T11:04:14Z</cp:lastPrinted>
  <dcterms:created xsi:type="dcterms:W3CDTF">2014-05-21T08:37:00Z</dcterms:created>
  <dcterms:modified xsi:type="dcterms:W3CDTF">2025-06-05T11:24:51Z</dcterms:modified>
</cp:coreProperties>
</file>